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Dell_Owner\Desktop\Duke\Forecasting - Fuqua 614\Final Project\"/>
    </mc:Choice>
  </mc:AlternateContent>
  <xr:revisionPtr revIDLastSave="0" documentId="13_ncr:1_{8189808C-8D2F-4261-B42A-84D65FC8BA35}" xr6:coauthVersionLast="32" xr6:coauthVersionMax="32" xr10:uidLastSave="{00000000-0000-0000-0000-000000000000}"/>
  <bookViews>
    <workbookView xWindow="0" yWindow="0" windowWidth="23040" windowHeight="9072" activeTab="5" xr2:uid="{00000000-000D-0000-FFFF-FFFF00000000}"/>
  </bookViews>
  <sheets>
    <sheet name="Sheet1" sheetId="1" r:id="rId1"/>
    <sheet name="Descriptive Stats- large" sheetId="39" r:id="rId2"/>
    <sheet name="Model 1" sheetId="16" r:id="rId3"/>
    <sheet name="Model 2" sheetId="24" r:id="rId4"/>
    <sheet name="Model 3" sheetId="31" r:id="rId5"/>
    <sheet name="Model 4" sheetId="33" r:id="rId6"/>
    <sheet name="Model Summaries" sheetId="22" r:id="rId7"/>
    <sheet name="Sheet5" sheetId="14" r:id="rId8"/>
    <sheet name="Stats 1" sheetId="3" r:id="rId9"/>
    <sheet name="Sheet2" sheetId="2" r:id="rId10"/>
  </sheets>
  <definedNames>
    <definedName name="___autoF" localSheetId="2" hidden="1">0</definedName>
    <definedName name="___autoF" localSheetId="3" hidden="1">0</definedName>
    <definedName name="___autoF" localSheetId="4" hidden="1">0</definedName>
    <definedName name="___autoF" localSheetId="5" hidden="1">0</definedName>
    <definedName name="___Coef___" localSheetId="2" hidden="1">1</definedName>
    <definedName name="___Coef___" localSheetId="3" hidden="1">1</definedName>
    <definedName name="___Coef___" localSheetId="4" hidden="1">1</definedName>
    <definedName name="___Coef___" localSheetId="5" hidden="1">1</definedName>
    <definedName name="___Fore___" localSheetId="2" hidden="1">0</definedName>
    <definedName name="___Fore___" localSheetId="3" hidden="1">0</definedName>
    <definedName name="___Fore___" localSheetId="4" hidden="1">0</definedName>
    <definedName name="___Fore___" localSheetId="5" hidden="1">0</definedName>
    <definedName name="___gFirst" localSheetId="1" hidden="1">Price_actual_unlog</definedName>
    <definedName name="___gFirst" localSheetId="8" hidden="1">Price.Ln</definedName>
    <definedName name="___gSet" localSheetId="1" hidden="1">1220</definedName>
    <definedName name="___gSet" localSheetId="8" hidden="1">1210</definedName>
    <definedName name="___rsumm___Price.Ln" localSheetId="6" hidden="1">'Model Summaries'!$A$3</definedName>
    <definedName name="__nSelect_" hidden="1">0</definedName>
    <definedName name="_xlnm._FilterDatabase" localSheetId="0" hidden="1">Sheet1!$A$1:$AF$1501</definedName>
    <definedName name="Carat">Sheet1!$B$2:$B$4501</definedName>
    <definedName name="Carat_power">Sheet1!$C$2:$C$4501</definedName>
    <definedName name="Carat_small">Sheet1!$D$2:$D$4501</definedName>
    <definedName name="Clarity">Sheet1!$K$2:$K$4501</definedName>
    <definedName name="Color">Sheet1!$F$2:$F$4501</definedName>
    <definedName name="Cut">Sheet1!$E$2:$E$4501</definedName>
    <definedName name="D">Sheet1!$G$2:$G$4501</definedName>
    <definedName name="Depth">Sheet1!$O$2:$O$4501</definedName>
    <definedName name="Depthmm">Sheet1!$AF$2:$AF$4501</definedName>
    <definedName name="E_F">Sheet1!$H$2:$H$4501</definedName>
    <definedName name="G_H">Sheet1!$I$2:$I$4501</definedName>
    <definedName name="I_J">Sheet1!$J$2:$J$4501</definedName>
    <definedName name="IF_FL">Sheet1!$L$2:$L$4501</definedName>
    <definedName name="Large">Sheet1!$AC$2:$AC$4501</definedName>
    <definedName name="LastAnalysisModel" hidden="1">"Stats 2"</definedName>
    <definedName name="Lengthmm">Sheet1!$AD$2:$AD$4501</definedName>
    <definedName name="nDataAnalysis" hidden="1">2</definedName>
    <definedName name="nRegMod" hidden="1">4</definedName>
    <definedName name="OKtoForecast" hidden="1">0</definedName>
    <definedName name="Price">Sheet1!$Q$2:$Q$4501</definedName>
    <definedName name="Price.Ln">Sheet1!$R$2:$R$4501</definedName>
    <definedName name="Price.Ln_Model_1_Predictions">Sheet1!$W$2:$W$4501</definedName>
    <definedName name="Price.Ln_Model_1_Residuals">Sheet1!$X$2:$X$4501</definedName>
    <definedName name="Price.Ln_Model_4_Predictions">Sheet1!$T$2:$T$4501</definedName>
    <definedName name="Price.Ln_Model_4_Residuals">Sheet1!$V$2:$V$4501</definedName>
    <definedName name="Price_actual_unlog">Sheet1!$S$2:$S$4501</definedName>
    <definedName name="Price_predicted_unlog">Sheet1!$U$2:$U$4501</definedName>
    <definedName name="PriceLarge">Sheet1!$Z$2:$Z$4501</definedName>
    <definedName name="PriceLarge.Ln">Sheet1!$AA$2:$AA$4501</definedName>
    <definedName name="PriceSmall">Sheet1!$Y$2:$Y$4501</definedName>
    <definedName name="SI1_SI2">Sheet1!$N$2:$N$4501</definedName>
    <definedName name="SizeRange">Sheet1!$A$2:$A$4501</definedName>
    <definedName name="Small">Sheet1!$AB$2:$AB$4501</definedName>
    <definedName name="Table">Sheet1!$P$2:$P$4501</definedName>
    <definedName name="VS1_VS2_VVS1_VVS2">Sheet1!$M$2:$M$4501</definedName>
    <definedName name="Widthmm">Sheet1!$AE$2:$AE$4501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1" l="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2" i="1"/>
  <c r="B10" i="33"/>
  <c r="D26" i="33"/>
  <c r="D10" i="33" s="1"/>
  <c r="C10" i="33" s="1"/>
  <c r="C25" i="33"/>
  <c r="D25" i="33" s="1"/>
  <c r="E25" i="33" s="1"/>
  <c r="F25" i="33" s="1"/>
  <c r="B27" i="33"/>
  <c r="I21" i="33"/>
  <c r="I20" i="33"/>
  <c r="I19" i="33"/>
  <c r="I18" i="33"/>
  <c r="I17" i="33"/>
  <c r="I16" i="33"/>
  <c r="I15" i="33"/>
  <c r="D15" i="33"/>
  <c r="E15" i="33" s="1"/>
  <c r="F15" i="33"/>
  <c r="G15" i="33"/>
  <c r="D16" i="33"/>
  <c r="E16" i="33" s="1"/>
  <c r="F16" i="33"/>
  <c r="G16" i="33"/>
  <c r="D17" i="33"/>
  <c r="E17" i="33" s="1"/>
  <c r="F17" i="33"/>
  <c r="G17" i="33"/>
  <c r="D18" i="33"/>
  <c r="E18" i="33" s="1"/>
  <c r="F18" i="33"/>
  <c r="G18" i="33"/>
  <c r="D19" i="33"/>
  <c r="E19" i="33" s="1"/>
  <c r="F19" i="33"/>
  <c r="G19" i="33"/>
  <c r="D20" i="33"/>
  <c r="E20" i="33" s="1"/>
  <c r="F20" i="33"/>
  <c r="G20" i="33"/>
  <c r="D21" i="33"/>
  <c r="E21" i="33" s="1"/>
  <c r="F21" i="33"/>
  <c r="G21" i="33"/>
  <c r="D14" i="33"/>
  <c r="E14" i="33" s="1"/>
  <c r="G14" i="33"/>
  <c r="F14" i="33"/>
  <c r="G13" i="33"/>
  <c r="F13" i="33"/>
  <c r="H10" i="33"/>
  <c r="H9" i="33"/>
  <c r="B10" i="31" l="1"/>
  <c r="D26" i="31"/>
  <c r="D10" i="31" s="1"/>
  <c r="C10" i="31" s="1"/>
  <c r="C25" i="31"/>
  <c r="D25" i="31" s="1"/>
  <c r="E25" i="31" s="1"/>
  <c r="F25" i="31" s="1"/>
  <c r="B27" i="31"/>
  <c r="I21" i="31"/>
  <c r="I20" i="31"/>
  <c r="I19" i="31"/>
  <c r="I18" i="31"/>
  <c r="I17" i="31"/>
  <c r="I16" i="31"/>
  <c r="I15" i="31"/>
  <c r="D15" i="31"/>
  <c r="E15" i="31" s="1"/>
  <c r="F15" i="31"/>
  <c r="G15" i="31"/>
  <c r="D16" i="31"/>
  <c r="E16" i="31" s="1"/>
  <c r="F16" i="31"/>
  <c r="G16" i="31"/>
  <c r="D17" i="31"/>
  <c r="E17" i="31" s="1"/>
  <c r="F17" i="31"/>
  <c r="G17" i="31"/>
  <c r="D18" i="31"/>
  <c r="E18" i="31" s="1"/>
  <c r="F18" i="31"/>
  <c r="G18" i="31"/>
  <c r="D19" i="31"/>
  <c r="E19" i="31" s="1"/>
  <c r="F19" i="31"/>
  <c r="G19" i="31"/>
  <c r="D20" i="31"/>
  <c r="E20" i="31" s="1"/>
  <c r="F20" i="31"/>
  <c r="G20" i="31"/>
  <c r="D21" i="31"/>
  <c r="E21" i="31" s="1"/>
  <c r="F21" i="31"/>
  <c r="G21" i="31"/>
  <c r="D14" i="31"/>
  <c r="E14" i="31" s="1"/>
  <c r="G14" i="31"/>
  <c r="F14" i="31"/>
  <c r="G13" i="31"/>
  <c r="F13" i="31"/>
  <c r="H10" i="31"/>
  <c r="H9" i="31"/>
  <c r="B10" i="24"/>
  <c r="D27" i="24"/>
  <c r="D10" i="24" s="1"/>
  <c r="C10" i="24" s="1"/>
  <c r="C26" i="24"/>
  <c r="D26" i="24" s="1"/>
  <c r="E26" i="24" s="1"/>
  <c r="F26" i="24" s="1"/>
  <c r="B28" i="24"/>
  <c r="I22" i="24"/>
  <c r="I21" i="24"/>
  <c r="I20" i="24"/>
  <c r="I19" i="24"/>
  <c r="I18" i="24"/>
  <c r="I17" i="24"/>
  <c r="I16" i="24"/>
  <c r="I15" i="24"/>
  <c r="D15" i="24"/>
  <c r="E15" i="24" s="1"/>
  <c r="F15" i="24"/>
  <c r="G15" i="24"/>
  <c r="D16" i="24"/>
  <c r="E16" i="24" s="1"/>
  <c r="F16" i="24"/>
  <c r="G16" i="24"/>
  <c r="D17" i="24"/>
  <c r="E17" i="24" s="1"/>
  <c r="F17" i="24"/>
  <c r="G17" i="24"/>
  <c r="D18" i="24"/>
  <c r="E18" i="24" s="1"/>
  <c r="F18" i="24"/>
  <c r="G18" i="24"/>
  <c r="D19" i="24"/>
  <c r="E19" i="24" s="1"/>
  <c r="F19" i="24"/>
  <c r="G19" i="24"/>
  <c r="D20" i="24"/>
  <c r="E20" i="24" s="1"/>
  <c r="F20" i="24"/>
  <c r="G20" i="24"/>
  <c r="D21" i="24"/>
  <c r="E21" i="24" s="1"/>
  <c r="F21" i="24"/>
  <c r="G21" i="24"/>
  <c r="D22" i="24"/>
  <c r="E22" i="24" s="1"/>
  <c r="F22" i="24"/>
  <c r="G22" i="24"/>
  <c r="D14" i="24"/>
  <c r="E14" i="24" s="1"/>
  <c r="G14" i="24"/>
  <c r="F14" i="24"/>
  <c r="G13" i="24"/>
  <c r="F13" i="24"/>
  <c r="H10" i="24"/>
  <c r="H9" i="24"/>
  <c r="B10" i="16"/>
  <c r="D28" i="16"/>
  <c r="D10" i="16" s="1"/>
  <c r="C10" i="16" s="1"/>
  <c r="C27" i="16"/>
  <c r="D27" i="16" s="1"/>
  <c r="E27" i="16" s="1"/>
  <c r="F27" i="16" s="1"/>
  <c r="B29" i="16"/>
  <c r="I23" i="16"/>
  <c r="I22" i="16"/>
  <c r="I21" i="16"/>
  <c r="I20" i="16"/>
  <c r="I19" i="16"/>
  <c r="I18" i="16"/>
  <c r="I17" i="16"/>
  <c r="I16" i="16"/>
  <c r="I15" i="16"/>
  <c r="D15" i="16"/>
  <c r="E15" i="16" s="1"/>
  <c r="F15" i="16"/>
  <c r="G15" i="16"/>
  <c r="D16" i="16"/>
  <c r="E16" i="16" s="1"/>
  <c r="F16" i="16"/>
  <c r="G16" i="16"/>
  <c r="D17" i="16"/>
  <c r="E17" i="16" s="1"/>
  <c r="F17" i="16"/>
  <c r="G17" i="16"/>
  <c r="D18" i="16"/>
  <c r="E18" i="16" s="1"/>
  <c r="F18" i="16"/>
  <c r="G18" i="16"/>
  <c r="D19" i="16"/>
  <c r="E19" i="16" s="1"/>
  <c r="F19" i="16"/>
  <c r="G19" i="16"/>
  <c r="D20" i="16"/>
  <c r="E20" i="16" s="1"/>
  <c r="F20" i="16"/>
  <c r="G20" i="16"/>
  <c r="D21" i="16"/>
  <c r="E21" i="16" s="1"/>
  <c r="F21" i="16"/>
  <c r="G21" i="16"/>
  <c r="D22" i="16"/>
  <c r="E22" i="16" s="1"/>
  <c r="F22" i="16"/>
  <c r="G22" i="16"/>
  <c r="D23" i="16"/>
  <c r="E23" i="16" s="1"/>
  <c r="F23" i="16"/>
  <c r="G23" i="16"/>
  <c r="D14" i="16"/>
  <c r="E14" i="16" s="1"/>
  <c r="G14" i="16"/>
  <c r="F14" i="16"/>
  <c r="G13" i="16"/>
  <c r="F13" i="16"/>
  <c r="H10" i="16"/>
  <c r="H9" i="16"/>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M2" i="1"/>
  <c r="M3" i="1"/>
  <c r="M4" i="1"/>
  <c r="M5" i="1"/>
  <c r="M6" i="1"/>
  <c r="M7" i="1"/>
  <c r="M8" i="1"/>
  <c r="M9" i="1"/>
  <c r="M10" i="1"/>
  <c r="M11" i="1"/>
  <c r="M12" i="1"/>
  <c r="M13"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BCB8762C-E7D4-4E6E-9F73-5644089100A3}">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986D851E-6692-4C2A-8AF4-7AC9510D0CC8}">
      <text>
        <r>
          <rPr>
            <sz val="9"/>
            <color indexed="81"/>
            <rFont val="Tahoma"/>
            <family val="2"/>
          </rPr>
          <t>Model 1 (#vars=9, n=1500, AdjRsq=1.021)
Dependent variable = Price.Ln 
Run time = 01/05/2018 15:52:18
File name = Decision_614_diamond_project_part_2_data.xlsx
Computer name = DESKTOP-A1N8O3F
Program file name = RegressItLogistic.xlam
Version number = 2018.03.01
Execution time = 00h:01m:11s</t>
        </r>
      </text>
    </comment>
    <comment ref="B9" authorId="0" shapeId="0" xr:uid="{41C1F67C-9497-432F-B9F2-24FA023AF056}">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C8382365-C0F1-43B2-9A0C-F320A4A9E52E}">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667701D4-2BBD-43B4-903C-666902946809}">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3CC17359-B857-4B97-9F04-B3D24C879E04}">
      <text>
        <r>
          <rPr>
            <sz val="9"/>
            <color indexed="81"/>
            <rFont val="Tahoma"/>
            <family val="2"/>
          </rPr>
          <t>This is the standard deviation of the dependent variable, which would
be the standard error of the regression in a constant-only model.</t>
        </r>
      </text>
    </comment>
    <comment ref="F9" authorId="0" shapeId="0" xr:uid="{6D41EB53-0434-4E38-B878-C33505227C5B}">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7349F750-D876-4349-8352-E0F7EF1EFD19}">
      <text>
        <r>
          <rPr>
            <sz val="9"/>
            <color indexed="81"/>
            <rFont val="Tahoma"/>
            <family val="2"/>
          </rPr>
          <t>The number of missing values is the number of rows in which any of
the variables included in the model are missing or have non-numeric
values.</t>
        </r>
      </text>
    </comment>
    <comment ref="H9" authorId="0" shapeId="0" xr:uid="{846FC4EA-9C9F-4621-B3E3-2B6F328994ED}">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4F3A1E0B-6DBD-4AFB-A13E-94489AC9C821}">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BE377202-29C2-46A1-B996-50D6E69E3317}">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D69F1DB5-64A8-4AE8-BC36-1B0446D69F73}">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363A1B52-4E0B-407D-919D-264EA879694D}">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40CF116A-537C-46FB-BF2F-0F9385002D94}">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709B7C2F-3914-4254-BD40-0026C776834E}">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6C4E9543-566C-4402-93D2-1DC575BA58D6}">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4090CA86-941F-49AB-8E06-DFE5115956ED}">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BB14BACD-0698-4D87-A078-7C07F244A6F2}">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65E4AA4B-7F7A-4D5B-8B70-E52F1F22EFE1}">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0043A612-1E38-4531-9DE9-757D7E40B1D7}">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5" authorId="0" shapeId="0" xr:uid="{0771784E-B540-4559-99FB-099FE3721EFB}">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6" authorId="0" shapeId="0" xr:uid="{6217CCF3-0F56-4A06-80CF-F34263663475}">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6" authorId="0" shapeId="0" xr:uid="{8A481F0E-B375-4554-A9EE-D081B5A075EE}">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2" authorId="0" shapeId="0" xr:uid="{D36AF56E-6D50-44D2-8B0E-233D34687FC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2" authorId="0" shapeId="0" xr:uid="{048CD717-A265-4676-98F2-4276353B745C}">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2" authorId="0" shapeId="0" xr:uid="{8B5628CB-4048-4434-8DFB-E324DB5761B5}">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2" authorId="0" shapeId="0" xr:uid="{51246F3D-0FA7-4CB9-8DF3-914B8C149221}">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2" authorId="0" shapeId="0" xr:uid="{4898010D-7A35-4A67-9F06-DB7CD1F8AB37}">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3" authorId="0" shapeId="0" xr:uid="{3754D1FD-AD00-4CA1-883F-FC34E0CF83EA}">
      <text>
        <r>
          <rPr>
            <sz val="9"/>
            <color indexed="81"/>
            <rFont val="Tahoma"/>
            <family val="2"/>
          </rPr>
          <t>Jarque-Bera statistic = 212.696 (P=0.000)</t>
        </r>
      </text>
    </comment>
    <comment ref="A36" authorId="0" shapeId="0" xr:uid="{13979314-0B17-412D-9CF4-69003F90C9F2}">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37" authorId="0" shapeId="0" xr:uid="{78533182-AA36-428B-B634-6DBAA349153A}">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71" authorId="0" shapeId="0" xr:uid="{BCD01691-D57E-43A6-9B47-C4908447DCF9}">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2" authorId="0" shapeId="0" xr:uid="{6A9D2635-1F1A-4A23-9A33-A2C8007ACBDD}">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4" authorId="0" shapeId="0" xr:uid="{C777B95B-F56B-46F1-9DA6-50596D7A45FD}">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5" authorId="0" shapeId="0" xr:uid="{139038C5-DE48-484D-9393-703D26A9F79F}">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5" authorId="0" shapeId="0" xr:uid="{91719D93-2CB9-4838-9B31-EECE31E3999C}">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6" authorId="0" shapeId="0" xr:uid="{DED80871-FC19-48E1-85DE-279752FE5C54}">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7" authorId="0" shapeId="0" xr:uid="{E3CCC35D-A7C7-4FE9-AB94-E28E680716D2}">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38" authorId="0" shapeId="0" xr:uid="{79DE22CF-3410-48BA-9B72-9DEFA68CB34C}">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11C75F02-21B5-4191-B56C-0D464E2416B1}">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374ECB01-8B74-4DEF-94AE-0CE67A071C5D}">
      <text>
        <r>
          <rPr>
            <sz val="9"/>
            <color indexed="81"/>
            <rFont val="Tahoma"/>
            <family val="2"/>
          </rPr>
          <t>Model 2 (#vars=8, n=1500, AdjRsq=0.803)
Dependent variable = Price.Ln 
Run time = 01/05/2018 16:00:53
File name = Decision_614_diamond_project_part_2_data.xlsx
Computer name = DESKTOP-A1N8O3F
Program file name = RegressItLogistic.xlam
Version number = 2018.03.01
Execution time = 00h:00m:09s</t>
        </r>
      </text>
    </comment>
    <comment ref="B9" authorId="0" shapeId="0" xr:uid="{B4F99412-44ED-4629-8B96-FF99771FB056}">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7CCBA678-BDDD-42BD-9037-46861B5656F9}">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EE0E1FF6-F122-46D7-B09F-FA245B71ACE1}">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5B87D964-0ACE-45EB-B0D8-CD0EDAAC6651}">
      <text>
        <r>
          <rPr>
            <sz val="9"/>
            <color indexed="81"/>
            <rFont val="Tahoma"/>
            <family val="2"/>
          </rPr>
          <t>This is the standard deviation of the dependent variable, which would
be the standard error of the regression in a constant-only model.</t>
        </r>
      </text>
    </comment>
    <comment ref="F9" authorId="0" shapeId="0" xr:uid="{FAF0D776-F06B-4C1A-8283-4AE73C21CBF2}">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3EC29EF8-678F-44AA-838A-7401856E75FD}">
      <text>
        <r>
          <rPr>
            <sz val="9"/>
            <color indexed="81"/>
            <rFont val="Tahoma"/>
            <family val="2"/>
          </rPr>
          <t>The number of missing values is the number of rows in which any of
the variables included in the model are missing or have non-numeric
values.</t>
        </r>
      </text>
    </comment>
    <comment ref="H9" authorId="0" shapeId="0" xr:uid="{40617D79-B23D-4026-A2B2-ADF5BC560D04}">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C17D1360-7A21-4E8D-9F18-55F3D78F2351}">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AEA28C76-5A26-403E-81FC-A10338BBCFD9}">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D9D374C9-8CF5-4A52-A1C7-ECAA30ACF23B}">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51A82332-104D-4663-AAAE-62B9E151756F}">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74E6F9FA-7CB6-40EF-B922-54FFF00589A5}">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EC3F3321-1FD8-4E8A-A56C-56D5BB10C522}">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02127BFB-423A-4C91-BD09-2BD24CF2E943}">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E7FBF3A6-B8F7-4062-970B-E78DB83AA304}">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B12D84DB-86A2-4567-9FBF-52A2E04CE511}">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B096BA4C-5F9D-4E68-B5CD-84199FF1D87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991FB666-5499-4ACD-AB3B-AE6A17125F0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4" authorId="0" shapeId="0" xr:uid="{D16B3E82-8220-4D0E-A87B-FBCDAF7632F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5" authorId="0" shapeId="0" xr:uid="{D603AAEC-6BC6-46FA-AA0F-263FA37AC312}">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5" authorId="0" shapeId="0" xr:uid="{6DFF0A90-18D7-4BD0-8CE2-2570FF98A328}">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1" authorId="0" shapeId="0" xr:uid="{5620B05C-B93B-4975-BF9C-F152C432DBEC}">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1" authorId="0" shapeId="0" xr:uid="{B0D8DECB-1677-4050-B684-E6B3103B3FF4}">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1" authorId="0" shapeId="0" xr:uid="{FD0B7B04-405D-43CA-8202-03A5ACEFF469}">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1" authorId="0" shapeId="0" xr:uid="{C8806D72-E94E-4F61-99B7-948EF4CDCDF9}">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1" authorId="0" shapeId="0" xr:uid="{A8DCF474-E209-4270-8E03-F3CEE78D5FD5}">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2" authorId="0" shapeId="0" xr:uid="{843EA6EA-91F8-48A7-8F16-6F27D047E329}">
      <text>
        <r>
          <rPr>
            <sz val="9"/>
            <color indexed="81"/>
            <rFont val="Tahoma"/>
            <family val="2"/>
          </rPr>
          <t>Jarque-Bera statistic = 205.982 (P=0.000)</t>
        </r>
      </text>
    </comment>
    <comment ref="A35" authorId="0" shapeId="0" xr:uid="{4D024227-8F5A-483B-96D1-4E0C0F36A900}">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36" authorId="0" shapeId="0" xr:uid="{93A39F9D-412D-4B42-82F0-EA9EFCCFB609}">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69" authorId="0" shapeId="0" xr:uid="{E3443B6C-97FF-4E02-954C-4D5323359DB8}">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0" authorId="0" shapeId="0" xr:uid="{C19310A8-A1DD-498A-89CB-A602A84F94E1}">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2" authorId="0" shapeId="0" xr:uid="{E12BFA2C-691A-4F88-B7FB-A3E29C3AD247}">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3" authorId="0" shapeId="0" xr:uid="{3D3212A0-89A0-4156-ADED-80255A5099D3}">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3" authorId="0" shapeId="0" xr:uid="{A4740345-4518-4DF8-8723-B2E71660C8F6}">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4" authorId="0" shapeId="0" xr:uid="{FE38595B-51D1-4000-B357-CE9449DE1548}">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5" authorId="0" shapeId="0" xr:uid="{66E82E7E-A240-4941-8C4F-2F71C112E58D}">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36" authorId="0" shapeId="0" xr:uid="{28083116-2165-41F9-A306-786BB1FE2A7A}">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D4163898-02A0-459E-9184-6BF02598AF18}">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AE61D129-2F21-42F4-9850-C1DC09213E52}">
      <text>
        <r>
          <rPr>
            <sz val="9"/>
            <color indexed="81"/>
            <rFont val="Tahoma"/>
            <family val="2"/>
          </rPr>
          <t>Model 3 (#vars=7, n=1500, AdjRsq=0.803)
Dependent variable = Price.Ln 
Run time = 01/05/2018 16:01:19
File name = Decision_614_diamond_project_part_2_data.xlsx
Computer name = DESKTOP-A1N8O3F
Program file name = RegressItLogistic.xlam
Version number = 2018.03.01
Execution time = 00h:00m:09s</t>
        </r>
      </text>
    </comment>
    <comment ref="B9" authorId="0" shapeId="0" xr:uid="{D15AE6E6-9414-4543-8CDE-0FCD524F01C1}">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9D9C9290-972D-4A6F-9DEE-D5894C73085D}">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08AC4A6B-98A7-47F1-9DCA-74100A55B5D1}">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F15FFF1A-389C-4C34-9083-42C12BBE8954}">
      <text>
        <r>
          <rPr>
            <sz val="9"/>
            <color indexed="81"/>
            <rFont val="Tahoma"/>
            <family val="2"/>
          </rPr>
          <t>This is the standard deviation of the dependent variable, which would
be the standard error of the regression in a constant-only model.</t>
        </r>
      </text>
    </comment>
    <comment ref="F9" authorId="0" shapeId="0" xr:uid="{8C9CC909-D245-4BA1-BFB4-A29EA5297CA3}">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889168E2-49D5-46D2-A490-62DB8AA0F31D}">
      <text>
        <r>
          <rPr>
            <sz val="9"/>
            <color indexed="81"/>
            <rFont val="Tahoma"/>
            <family val="2"/>
          </rPr>
          <t>The number of missing values is the number of rows in which any of
the variables included in the model are missing or have non-numeric
values.</t>
        </r>
      </text>
    </comment>
    <comment ref="H9" authorId="0" shapeId="0" xr:uid="{9F02254A-1981-471A-9091-1E898B397F15}">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F214DE7A-71D1-4C34-8528-D8F05EE2FE71}">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22C4EE4A-9A9F-41E7-9528-D6B968EA0464}">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206BC6FB-E6A1-4FE8-901E-0AD7528648DB}">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A4A01EB3-6EC6-4687-8E80-04A6446F1A0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CB37922B-5F07-4847-9A1D-2AB9E7E5AE69}">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0B8B1A62-F78D-4C43-8311-4207FB511A64}">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F268A831-90FB-43B4-AD31-5909D76B2298}">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2B7A5A12-0782-45DE-B61C-EB12CC68F0D2}">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8272C737-B269-4CB8-8858-8A3C46B32983}">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50AED303-8942-4D67-ACEE-70ED327E09E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D0447A44-7003-41BC-9FE2-9DFEA55066C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3" authorId="0" shapeId="0" xr:uid="{5DEEAAA9-42C1-437B-BCA6-9A569A99F46B}">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4" authorId="0" shapeId="0" xr:uid="{CBF75A22-BC87-4E35-A088-D7AA0D29051A}">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4" authorId="0" shapeId="0" xr:uid="{A224E1A0-C72E-4F34-9323-9E060DD58ED9}">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0" authorId="0" shapeId="0" xr:uid="{8220BD6C-A6CC-4A74-A844-BCC9CA26257A}">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0" authorId="0" shapeId="0" xr:uid="{940BB0FC-9F28-4C4D-87C3-F3DECC0C58C8}">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0" authorId="0" shapeId="0" xr:uid="{AE188ED5-B80A-4E2A-95BA-F7F2662FADF1}">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0" authorId="0" shapeId="0" xr:uid="{107DBE41-7D57-47EA-801F-C1DD4DCCBA9E}">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0" authorId="0" shapeId="0" xr:uid="{EA9508B5-B20C-4F52-817B-FC25A9A9076D}">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1" authorId="0" shapeId="0" xr:uid="{FFD17155-030F-4EF4-A9B2-12338AC855EC}">
      <text>
        <r>
          <rPr>
            <sz val="9"/>
            <color indexed="81"/>
            <rFont val="Tahoma"/>
            <family val="2"/>
          </rPr>
          <t>Jarque-Bera statistic = 283.681 (P=0.000)</t>
        </r>
      </text>
    </comment>
    <comment ref="A34" authorId="0" shapeId="0" xr:uid="{D4DEB278-51C2-493C-BD21-84C5BCD178CC}">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35" authorId="0" shapeId="0" xr:uid="{97DC3BE3-344C-4F36-B003-E5A9C2D118AA}">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70" authorId="0" shapeId="0" xr:uid="{1DD21349-0E21-4527-B6B1-6D6CB425B2E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1" authorId="0" shapeId="0" xr:uid="{3FAFB54E-745C-4CCD-83E3-81A85C02D8DB}">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3" authorId="0" shapeId="0" xr:uid="{0E24E1FD-DDE5-4FF6-B3F0-B5CC06F6B122}">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4" authorId="0" shapeId="0" xr:uid="{0570242F-00B6-4F2C-BE37-E781C66F0E13}">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4" authorId="0" shapeId="0" xr:uid="{4C87958F-B354-4AF5-A454-4DD6DD57E243}">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5" authorId="0" shapeId="0" xr:uid="{FB34C02A-C3FD-4DCD-91E6-8D52803F66EC}">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6" authorId="0" shapeId="0" xr:uid="{F717380A-71A2-4B34-AC33-A5672B67718F}">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37" authorId="0" shapeId="0" xr:uid="{7A043E53-0D0F-4649-B6C2-7292E79274C8}">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F035FC97-0D1D-47EC-B708-723A5856A57E}">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ED490076-831E-47D6-A676-D1FD8D706967}">
      <text>
        <r>
          <rPr>
            <sz val="9"/>
            <color indexed="81"/>
            <rFont val="Tahoma"/>
            <family val="2"/>
          </rPr>
          <t>Model 4 (#vars=7, n=1500, AdjRsq=1.021)
Dependent variable = Price.Ln 
Run time = 02/05/2018 11:37:31
File name = Decision_614_diamond_project_part_2_data_large_diamonds.xlsx
Computer name = DESKTOP-A1N8O3F
Program file name = RegressItLogistic.xlam
Version number = 2018.03.01
Execution time = 00h:00m:38s</t>
        </r>
      </text>
    </comment>
    <comment ref="B9" authorId="0" shapeId="0" xr:uid="{F89536B0-9FA5-4C10-83C5-B84618E9C721}">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14A66F17-B430-4264-B04E-33A4BCCB3062}">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CC2B2A06-F38C-4BBA-89B2-8B7512D1B749}">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FCD6A76B-28EF-4F81-B905-F80E88D2864A}">
      <text>
        <r>
          <rPr>
            <sz val="9"/>
            <color indexed="81"/>
            <rFont val="Tahoma"/>
            <family val="2"/>
          </rPr>
          <t>This is the standard deviation of the dependent variable, which would
be the standard error of the regression in a constant-only model.</t>
        </r>
      </text>
    </comment>
    <comment ref="F9" authorId="0" shapeId="0" xr:uid="{BF467D7D-4480-4989-84E4-D2134831075A}">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3106EFFF-9998-48A8-B2E4-8B3E2BF4ABA4}">
      <text>
        <r>
          <rPr>
            <sz val="9"/>
            <color indexed="81"/>
            <rFont val="Tahoma"/>
            <family val="2"/>
          </rPr>
          <t>The number of missing values is the number of rows in which any of
the variables included in the model are missing or have non-numeric
values.</t>
        </r>
      </text>
    </comment>
    <comment ref="H9" authorId="0" shapeId="0" xr:uid="{9C9221EA-CDEF-42D2-8E4D-3DFFF8B9D51D}">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57BFA972-A08B-4866-9D7C-C5C82910370B}">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6E0226BB-5E3B-40D2-A79A-931BA2E278A1}">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5786E822-EEB2-4BDB-80FB-E4F44E4EC46C}">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9E901FEA-050E-4594-9E02-9F2F505E46DF}">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E9F4F42E-0FD1-48D1-8704-F4AE50E4A28E}">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676087BC-24F4-4E43-9984-225291E10A9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1D8D5DFD-A4F9-4F4A-BB5B-7698A2AC9597}">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BAA4536D-41CD-4AAE-915A-6B501952367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48D71292-9FEB-41BE-8A9A-AE5794E57DA8}">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48388BB1-FB1B-45FB-9A92-4162A3786718}">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161A1D57-828B-4950-8D9D-DBF7EA64C232}">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3" authorId="0" shapeId="0" xr:uid="{6F43CC8B-E656-47A5-A4C2-1064AC874C42}">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4" authorId="0" shapeId="0" xr:uid="{2408F1F2-2B52-4E11-A2DB-76997CFBB221}">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4" authorId="0" shapeId="0" xr:uid="{8F11094D-CD9B-4D78-A664-8A22A1C11398}">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0" authorId="0" shapeId="0" xr:uid="{1CE5955E-FAB7-432F-8913-925D0AC9A269}">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0" authorId="0" shapeId="0" xr:uid="{BCEA802B-73DA-4F3A-A5D2-26587BAC3222}">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0" authorId="0" shapeId="0" xr:uid="{2397C489-E069-4941-88CC-66A09E25A8E1}">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0" authorId="0" shapeId="0" xr:uid="{BAE1B885-3999-4E38-93E6-1E8473472A4B}">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0" authorId="0" shapeId="0" xr:uid="{9CDAF964-519C-4946-AA1E-08D782DA29B1}">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1" authorId="0" shapeId="0" xr:uid="{F901C27F-F3AC-4F5D-9AA5-CB0205A641F2}">
      <text>
        <r>
          <rPr>
            <sz val="9"/>
            <color indexed="81"/>
            <rFont val="Tahoma"/>
            <family val="2"/>
          </rPr>
          <t>Jarque-Bera statistic = 283.681 (P=0.000)</t>
        </r>
      </text>
    </comment>
    <comment ref="A34" authorId="0" shapeId="0" xr:uid="{07F18B04-803B-4FA3-8EF5-30B4015036F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35" authorId="0" shapeId="0" xr:uid="{8AB48AA1-94A7-4B01-9A19-46AFFDFD77F4}">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70" authorId="0" shapeId="0" xr:uid="{D928CF44-83D5-4012-BCB8-84AEDEC120E7}">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1" authorId="0" shapeId="0" xr:uid="{E0D4DFCA-9E73-46D5-AAB6-0C60B82FF077}">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3" authorId="0" shapeId="0" xr:uid="{A54D3E1B-24C0-479E-8988-11872103220B}">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4" authorId="0" shapeId="0" xr:uid="{32895B04-5246-4FB9-AD70-82212A625FC9}">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4" authorId="0" shapeId="0" xr:uid="{8C8CFC1D-10EF-4600-AF08-A4A55856EFB9}">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5" authorId="0" shapeId="0" xr:uid="{7F44A360-F78B-438D-AFC2-CE4EB07F380E}">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6" authorId="0" shapeId="0" xr:uid="{11788417-9F99-4204-BCE6-5A67ADBD9C52}">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37" authorId="0" shapeId="0" xr:uid="{78FF0B17-B477-4079-9F5A-FA90F6C71B77}">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B4" authorId="0" shapeId="0" xr:uid="{935F724B-CE2E-49E8-AA3B-6AD1FABF1BAF}">
      <text>
        <r>
          <rPr>
            <sz val="9"/>
            <color indexed="81"/>
            <rFont val="Tahoma"/>
            <family val="2"/>
          </rPr>
          <t>Model 1 (#vars=9, n=1500, AdjRsq=1.021)
Dependent variable = Price.Ln 
Run time = 01/05/2018 15:52:18
File name = Decision_614_diamond_project_part_2_data.xlsx
Computer name = DESKTOP-A1N8O3F
Program file name = RegressItLogistic.xlam
Version number = 2018.03.01
Execution time = 00h:01m:11s</t>
        </r>
      </text>
    </comment>
    <comment ref="C4" authorId="0" shapeId="0" xr:uid="{144770CA-99BD-4D6A-98D3-18A2BB61DEC0}">
      <text>
        <r>
          <rPr>
            <sz val="9"/>
            <color indexed="81"/>
            <rFont val="Tahoma"/>
            <family val="2"/>
          </rPr>
          <t>Model 2 (#vars=8, n=1500, AdjRsq=0.803)
Dependent variable = Price.Ln 
Run time = 01/05/2018 16:00:53
File name = Decision_614_diamond_project_part_2_data.xlsx
Computer name = DESKTOP-A1N8O3F
Program file name = RegressItLogistic.xlam
Version number = 2018.03.01
Execution time = 00h:00m:09s</t>
        </r>
      </text>
    </comment>
    <comment ref="D4" authorId="0" shapeId="0" xr:uid="{3CAC9C95-BD3B-441B-B995-D909E2F04200}">
      <text>
        <r>
          <rPr>
            <sz val="9"/>
            <color indexed="81"/>
            <rFont val="Tahoma"/>
            <family val="2"/>
          </rPr>
          <t>Model 3 (#vars=7, n=1500, AdjRsq=0.803)
Dependent variable = Price.Ln 
Run time = 01/05/2018 16:01:19
File name = Decision_614_diamond_project_part_2_data.xlsx
Computer name = DESKTOP-A1N8O3F
Program file name = RegressItLogistic.xlam
Version number = 2018.03.01
Execution time = 00h:00m:09s</t>
        </r>
      </text>
    </comment>
    <comment ref="E4" authorId="0" shapeId="0" xr:uid="{8DEA59B5-2675-4FF3-9D10-E48B1FD4017C}">
      <text>
        <r>
          <rPr>
            <sz val="9"/>
            <color indexed="81"/>
            <rFont val="Tahoma"/>
            <family val="2"/>
          </rPr>
          <t>Model 4 (#vars=7, n=1500, AdjRsq=1.021)
Dependent variable = Price.Ln 
Run time = 02/05/2018 11:37:31
File name = Decision_614_diamond_project_part_2_data_large_diamonds.xlsx
Computer name = DESKTOP-A1N8O3F
Program file name = RegressItLogistic.xlam
Version number = 2018.03.01
Execution time = 00h:00m:38s</t>
        </r>
      </text>
    </comment>
    <comment ref="B14" authorId="0" shapeId="0" xr:uid="{66BFD3B4-4B9F-4B78-AD0E-5FE2113747D0}">
      <text>
        <r>
          <rPr>
            <sz val="9"/>
            <color indexed="81"/>
            <rFont val="Tahoma"/>
            <family val="2"/>
          </rPr>
          <t>Jarque-Bera statistic = 212.696 (P=0.000)</t>
        </r>
      </text>
    </comment>
    <comment ref="C14" authorId="0" shapeId="0" xr:uid="{5991A4E6-433C-4303-8F9F-9A8B4623834C}">
      <text>
        <r>
          <rPr>
            <sz val="9"/>
            <color indexed="81"/>
            <rFont val="Tahoma"/>
            <family val="2"/>
          </rPr>
          <t>Jarque-Bera statistic = 205.982 (P=0.000)</t>
        </r>
      </text>
    </comment>
    <comment ref="D14" authorId="0" shapeId="0" xr:uid="{3AAD5719-B8E8-4FEF-B190-7E5410FD43C4}">
      <text>
        <r>
          <rPr>
            <sz val="9"/>
            <color indexed="81"/>
            <rFont val="Tahoma"/>
            <family val="2"/>
          </rPr>
          <t>Jarque-Bera statistic = 283.681 (P=0.000)</t>
        </r>
      </text>
    </comment>
    <comment ref="E14" authorId="0" shapeId="0" xr:uid="{9F9F09BF-1AAA-45D4-9D39-6AFCCF14AC96}">
      <text>
        <r>
          <rPr>
            <sz val="9"/>
            <color indexed="81"/>
            <rFont val="Tahoma"/>
            <family val="2"/>
          </rPr>
          <t>Jarque-Bera statistic = 283.681 (P=0.000)</t>
        </r>
      </text>
    </comment>
    <comment ref="B19" authorId="0" shapeId="0" xr:uid="{8303A0F7-0966-453E-A228-E8029F2B451C}">
      <text>
        <r>
          <rPr>
            <sz val="9"/>
            <color indexed="81"/>
            <rFont val="Tahoma"/>
            <family val="2"/>
          </rPr>
          <t>Model = Model 1
Variable =  Constant
Coeff = 4.4256
StdErr = 0.46074
t-stat = 9.605
P-value = 0
VIF = 0
StdCoeff = 0</t>
        </r>
      </text>
    </comment>
    <comment ref="C19" authorId="0" shapeId="0" xr:uid="{0982C8A2-1316-4C95-9448-90817F58D4BA}">
      <text>
        <r>
          <rPr>
            <sz val="9"/>
            <color indexed="81"/>
            <rFont val="Tahoma"/>
            <family val="2"/>
          </rPr>
          <t>Model = Model 2
Variable =  Constant
Coeff = 4.252
StdErr = 0.3486
t-stat = 12.197
P-value = 0
VIF = 0
StdCoeff = 0</t>
        </r>
      </text>
    </comment>
    <comment ref="D19" authorId="0" shapeId="0" xr:uid="{B3AEACA3-E0C0-46CC-8BC2-1481D43C3B83}">
      <text>
        <r>
          <rPr>
            <sz val="9"/>
            <color indexed="81"/>
            <rFont val="Tahoma"/>
            <family val="2"/>
          </rPr>
          <t>Model = Model 3
Variable =  Constant
Coeff = 3.5187
StdErr = 0.081015
t-stat = 43.432
P-value = 0
VIF = 0
StdCoeff = 0</t>
        </r>
      </text>
    </comment>
    <comment ref="E19" authorId="0" shapeId="0" xr:uid="{DCFFA78D-8581-486B-ABAF-A341C2368146}">
      <text>
        <r>
          <rPr>
            <sz val="9"/>
            <color indexed="81"/>
            <rFont val="Tahoma"/>
            <family val="2"/>
          </rPr>
          <t>Model = Model 4
Variable =  Constant
Coeff = 3.5187
StdErr = 0.081015
t-stat = 43.432
P-value = 0
VIF = 0
StdCoeff = 0</t>
        </r>
      </text>
    </comment>
    <comment ref="B20" authorId="0" shapeId="0" xr:uid="{3F20C2C2-27F9-4404-B898-C4D7C1A4F03F}">
      <text>
        <r>
          <rPr>
            <sz val="9"/>
            <color indexed="81"/>
            <rFont val="Tahoma"/>
            <family val="2"/>
          </rPr>
          <t>Model = Model 1
Variable = Carat
Coeff = 0.34544
StdErr = 0.171649
t-stat = 2.012
P-value = 0.044
VIF = 76.999
StdCoeff = 0.20241</t>
        </r>
      </text>
    </comment>
    <comment ref="C20" authorId="0" shapeId="0" xr:uid="{6965B6A8-2E9B-496A-94FB-B88A294AAE2B}">
      <text>
        <r>
          <rPr>
            <sz val="9"/>
            <color indexed="81"/>
            <rFont val="Tahoma"/>
            <family val="2"/>
          </rPr>
          <t>Model = Model 2
Variable = Carat
Coeff = 0.28074
StdErr = 0.129813
t-stat = 2.163
P-value = 0.031
VIF = 44.059
StdCoeff = 0.1645</t>
        </r>
      </text>
    </comment>
    <comment ref="B21" authorId="0" shapeId="0" xr:uid="{0E80E02C-C6DD-4680-B8B8-11E2BE2D57B6}">
      <text>
        <r>
          <rPr>
            <sz val="9"/>
            <color indexed="81"/>
            <rFont val="Tahoma"/>
            <family val="2"/>
          </rPr>
          <t>Model = Model 1
Variable = D
Coeff = 0.37347
StdErr = 0.020176
t-stat = 18.511
P-value = 0
VIF = 1.277
StdCoeff = 0.23973</t>
        </r>
      </text>
    </comment>
    <comment ref="C21" authorId="0" shapeId="0" xr:uid="{48F9A263-B3B7-4BAB-A346-EE7C02EC2814}">
      <text>
        <r>
          <rPr>
            <sz val="9"/>
            <color indexed="81"/>
            <rFont val="Tahoma"/>
            <family val="2"/>
          </rPr>
          <t>Model = Model 2
Variable = D
Coeff = 0.3737
StdErr = 0.0201677
t-stat = 18.53
P-value = 0
VIF = 1.276
StdCoeff = 0.23987</t>
        </r>
      </text>
    </comment>
    <comment ref="D21" authorId="0" shapeId="0" xr:uid="{FDDFEED9-1BB9-4CD8-936D-163C53F96CBD}">
      <text>
        <r>
          <rPr>
            <sz val="9"/>
            <color indexed="81"/>
            <rFont val="Tahoma"/>
            <family val="2"/>
          </rPr>
          <t>Model = Model 3
Variable = D
Coeff = 0.37286
StdErr = 0.0201888
t-stat = 18.469
P-value = 0
VIF = 1.276
StdCoeff = 0.23933</t>
        </r>
      </text>
    </comment>
    <comment ref="E21" authorId="0" shapeId="0" xr:uid="{29C13CE3-2156-4CFE-A04A-2C377165A397}">
      <text>
        <r>
          <rPr>
            <sz val="9"/>
            <color indexed="81"/>
            <rFont val="Tahoma"/>
            <family val="2"/>
          </rPr>
          <t>Model = Model 4
Variable = D
Coeff = 0.37286
StdErr = 0.0201888
t-stat = 18.469
P-value = 0
VIF = 1.276
StdCoeff = 0.23933</t>
        </r>
      </text>
    </comment>
    <comment ref="B22" authorId="0" shapeId="0" xr:uid="{E6D9B01C-C338-4555-BE67-6B55EE58FD32}">
      <text>
        <r>
          <rPr>
            <sz val="9"/>
            <color indexed="81"/>
            <rFont val="Tahoma"/>
            <family val="2"/>
          </rPr>
          <t>Model = Model 1
Variable = Depthmm
Coeff = 0.148191
StdErr = 0.089951
t-stat = 1.647
P-value = 0.1
VIF = 25.738
StdCoeff = 0.0958</t>
        </r>
      </text>
    </comment>
    <comment ref="C22" authorId="0" shapeId="0" xr:uid="{C36BD887-E553-4909-BD41-C07572C727DE}">
      <text>
        <r>
          <rPr>
            <sz val="9"/>
            <color indexed="81"/>
            <rFont val="Tahoma"/>
            <family val="2"/>
          </rPr>
          <t>Model = Model 2
Variable = Depthmm
Coeff = 0.169791
StdErr = 0.081753
t-stat = 2.077
P-value = 0.038
VIF = 21.27
StdCoeff = 0.10976</t>
        </r>
      </text>
    </comment>
    <comment ref="D22" authorId="0" shapeId="0" xr:uid="{8BDADA9B-753C-44E0-AF44-0CA21A6ED717}">
      <text>
        <r>
          <rPr>
            <sz val="9"/>
            <color indexed="81"/>
            <rFont val="Tahoma"/>
            <family val="2"/>
          </rPr>
          <t>Model = Model 3
Variable = Depthmm
Coeff = 0.31634
StdErr = 0.045792
t-stat = 6.908
P-value = 0
VIF = 6.657
StdCoeff = 0.2045</t>
        </r>
      </text>
    </comment>
    <comment ref="E22" authorId="0" shapeId="0" xr:uid="{C645B3EA-F69E-4D48-8C6B-9AB04ADB3D67}">
      <text>
        <r>
          <rPr>
            <sz val="9"/>
            <color indexed="81"/>
            <rFont val="Tahoma"/>
            <family val="2"/>
          </rPr>
          <t>Model = Model 4
Variable = Depthmm
Coeff = 0.31634
StdErr = 0.045792
t-stat = 6.908
P-value = 0
VIF = 6.657
StdCoeff = 0.2045</t>
        </r>
      </text>
    </comment>
    <comment ref="B23" authorId="0" shapeId="0" xr:uid="{9B0CA2A2-6689-492F-85C8-BC5E6EC1440D}">
      <text>
        <r>
          <rPr>
            <sz val="9"/>
            <color indexed="81"/>
            <rFont val="Tahoma"/>
            <family val="2"/>
          </rPr>
          <t>Model = Model 1
Variable = E_F
Coeff = 0.33552
StdErr = 0.0139836
t-stat = 23.994
P-value = 0
VIF = 1.667
StdCoeff = 0.35513</t>
        </r>
      </text>
    </comment>
    <comment ref="C23" authorId="0" shapeId="0" xr:uid="{214F29F0-EA63-46D2-941E-0DEE6869FEB4}">
      <text>
        <r>
          <rPr>
            <sz val="9"/>
            <color indexed="81"/>
            <rFont val="Tahoma"/>
            <family val="2"/>
          </rPr>
          <t>Model = Model 2
Variable = E_F
Coeff = 0.3358
StdErr = 0.0139721
t-stat = 24.034
P-value = 0
VIF = 1.665
StdCoeff = 0.35542</t>
        </r>
      </text>
    </comment>
    <comment ref="D23" authorId="0" shapeId="0" xr:uid="{14A9A1AA-C1BB-4AEF-BA5A-5F641A27236B}">
      <text>
        <r>
          <rPr>
            <sz val="9"/>
            <color indexed="81"/>
            <rFont val="Tahoma"/>
            <family val="2"/>
          </rPr>
          <t>Model = Model 3
Variable = E_F
Coeff = 0.33513
StdErr = 0.0139858
t-stat = 23.962
P-value = 0
VIF = 1.665
StdCoeff = 0.35472</t>
        </r>
      </text>
    </comment>
    <comment ref="E23" authorId="0" shapeId="0" xr:uid="{0A7C1ADD-3E45-4DE6-9D58-5D87EAA8B440}">
      <text>
        <r>
          <rPr>
            <sz val="9"/>
            <color indexed="81"/>
            <rFont val="Tahoma"/>
            <family val="2"/>
          </rPr>
          <t>Model = Model 4
Variable = E_F
Coeff = 0.33513
StdErr = 0.0139858
t-stat = 23.962
P-value = 0
VIF = 1.665
StdCoeff = 0.35472</t>
        </r>
      </text>
    </comment>
    <comment ref="B24" authorId="0" shapeId="0" xr:uid="{EE1B4385-E349-43EE-99B1-0952B3E2B1CD}">
      <text>
        <r>
          <rPr>
            <sz val="9"/>
            <color indexed="81"/>
            <rFont val="Tahoma"/>
            <family val="2"/>
          </rPr>
          <t>Model = Model 1
Variable = G_H
Coeff = 0.203939
StdErr = 0.0128098
t-stat = 15.921
P-value = 0
VIF = 1.697
StdCoeff = 0.23772</t>
        </r>
      </text>
    </comment>
    <comment ref="C24" authorId="0" shapeId="0" xr:uid="{81355B50-EB2C-46C7-9098-AC886CAFE813}">
      <text>
        <r>
          <rPr>
            <sz val="9"/>
            <color indexed="81"/>
            <rFont val="Tahoma"/>
            <family val="2"/>
          </rPr>
          <t>Model = Model 2
Variable = G_H
Coeff = 0.20379
StdErr = 0.0128043
t-stat = 15.916
P-value = 0
VIF = 1.696
StdCoeff = 0.23755</t>
        </r>
      </text>
    </comment>
    <comment ref="D24" authorId="0" shapeId="0" xr:uid="{C7C6F69A-6592-4A55-94AC-5D859493E894}">
      <text>
        <r>
          <rPr>
            <sz val="9"/>
            <color indexed="81"/>
            <rFont val="Tahoma"/>
            <family val="2"/>
          </rPr>
          <t>Model = Model 3
Variable = G_H
Coeff = 0.202997
StdErr = 0.0128148
t-stat = 15.841
P-value = 0
VIF = 1.695
StdCoeff = 0.23662</t>
        </r>
      </text>
    </comment>
    <comment ref="E24" authorId="0" shapeId="0" xr:uid="{D8DADE69-8E39-4021-BC2A-279AA11D1D12}">
      <text>
        <r>
          <rPr>
            <sz val="9"/>
            <color indexed="81"/>
            <rFont val="Tahoma"/>
            <family val="2"/>
          </rPr>
          <t>Model = Model 4
Variable = G_H
Coeff = 0.202997
StdErr = 0.0128148
t-stat = 15.841
P-value = 0
VIF = 1.695
StdCoeff = 0.23662</t>
        </r>
      </text>
    </comment>
    <comment ref="B25" authorId="0" shapeId="0" xr:uid="{53FE6A77-13C4-4B74-BFE5-5529A170FC58}">
      <text>
        <r>
          <rPr>
            <sz val="9"/>
            <color indexed="81"/>
            <rFont val="Tahoma"/>
            <family val="2"/>
          </rPr>
          <t>Model = Model 1
Variable = IF_FL
Coeff = 0.73852
StdErr = 0.039825
t-stat = 18.544
P-value = 0
VIF = 1.02
StdCoeff = 0.2147</t>
        </r>
      </text>
    </comment>
    <comment ref="C25" authorId="0" shapeId="0" xr:uid="{C2C49E21-DDD5-43F3-8336-67D5F65925E4}">
      <text>
        <r>
          <rPr>
            <sz val="9"/>
            <color indexed="81"/>
            <rFont val="Tahoma"/>
            <family val="2"/>
          </rPr>
          <t>Model = Model 2
Variable = IF_FL
Coeff = 0.73855
StdErr = 0.039816
t-stat = 18.549
P-value = 0
VIF = 1.02
StdCoeff = 0.21471</t>
        </r>
      </text>
    </comment>
    <comment ref="D25" authorId="0" shapeId="0" xr:uid="{D7DF0C42-16CD-45BC-9BD3-D64ADA30862C}">
      <text>
        <r>
          <rPr>
            <sz val="9"/>
            <color indexed="81"/>
            <rFont val="Tahoma"/>
            <family val="2"/>
          </rPr>
          <t>Model = Model 3
Variable = IF_FL
Coeff = 0.73467
StdErr = 0.039824
t-stat = 18.448
P-value = 0
VIF = 1.018
StdCoeff = 0.21359</t>
        </r>
      </text>
    </comment>
    <comment ref="E25" authorId="0" shapeId="0" xr:uid="{ABEBA8A1-251E-48ED-B901-5CB04E118468}">
      <text>
        <r>
          <rPr>
            <sz val="9"/>
            <color indexed="81"/>
            <rFont val="Tahoma"/>
            <family val="2"/>
          </rPr>
          <t>Model = Model 4
Variable = IF_FL
Coeff = 0.73467
StdErr = 0.039824
t-stat = 18.448
P-value = 0
VIF = 1.018
StdCoeff = 0.21359</t>
        </r>
      </text>
    </comment>
    <comment ref="B26" authorId="0" shapeId="0" xr:uid="{1B4C7D9C-0EF3-44D4-9EBD-51E67B8C06B8}">
      <text>
        <r>
          <rPr>
            <sz val="9"/>
            <color indexed="81"/>
            <rFont val="Tahoma"/>
            <family val="2"/>
          </rPr>
          <t>Model = Model 1
Variable = Lengthmm
Coeff = -0.044189
StdErr = 0.076674
t-stat = -0.576
P-value = 0.564
VIF = 49.055
StdCoeff = -0.04627</t>
        </r>
      </text>
    </comment>
    <comment ref="B27" authorId="0" shapeId="0" xr:uid="{2B50EC16-5955-4790-9B0C-3A1026CF6DFB}">
      <text>
        <r>
          <rPr>
            <sz val="9"/>
            <color indexed="81"/>
            <rFont val="Tahoma"/>
            <family val="2"/>
          </rPr>
          <t>Model = Model 1
Variable = VS1_VS2_VVS1_VVS2
Coeff = 0.38718
StdErr = 0.0099393
t-stat = 38.954
P-value = 0
VIF = 1.04
StdCoeff = 0.45529</t>
        </r>
      </text>
    </comment>
    <comment ref="C27" authorId="0" shapeId="0" xr:uid="{D4AEC4C9-46B7-44DE-88A1-7E59D1FD0A58}">
      <text>
        <r>
          <rPr>
            <sz val="9"/>
            <color indexed="81"/>
            <rFont val="Tahoma"/>
            <family val="2"/>
          </rPr>
          <t>Model = Model 2
Variable = VS1_VS2_VVS1_VVS2
Coeff = 0.38737
StdErr = 0.0099312
t-stat = 39.006
P-value = 0
VIF = 1.039
StdCoeff = 0.45552</t>
        </r>
      </text>
    </comment>
    <comment ref="D27" authorId="0" shapeId="0" xr:uid="{4652A2F6-3EE9-454E-B620-B26509FF5A48}">
      <text>
        <r>
          <rPr>
            <sz val="9"/>
            <color indexed="81"/>
            <rFont val="Tahoma"/>
            <family val="2"/>
          </rPr>
          <t>Model = Model 3
Variable = VS1_VS2_VVS1_VVS2
Coeff = 0.38612
StdErr = 0.0099264
t-stat = 38.898
P-value = 0
VIF = 1.035
StdCoeff = 0.45404</t>
        </r>
      </text>
    </comment>
    <comment ref="E27" authorId="0" shapeId="0" xr:uid="{A28309BA-34EC-47EF-A9E2-66A976A6D13D}">
      <text>
        <r>
          <rPr>
            <sz val="9"/>
            <color indexed="81"/>
            <rFont val="Tahoma"/>
            <family val="2"/>
          </rPr>
          <t>Model = Model 4
Variable = VS1_VS2_VVS1_VVS2
Coeff = 0.38612
StdErr = 0.0099264
t-stat = 38.898
P-value = 0
VIF = 1.035
StdCoeff = 0.45404</t>
        </r>
      </text>
    </comment>
    <comment ref="B28" authorId="0" shapeId="0" xr:uid="{15238A5C-6CF3-47CB-96F6-DF0353D07246}">
      <text>
        <r>
          <rPr>
            <sz val="9"/>
            <color indexed="81"/>
            <rFont val="Tahoma"/>
            <family val="2"/>
          </rPr>
          <t>Model = Model 1
Variable = Widthmm
Coeff = 0.47525
StdErr = 0.05506
t-stat = 8.632
P-value = 0
VIF = 25.594
StdCoeff = 0.5005</t>
        </r>
      </text>
    </comment>
    <comment ref="C28" authorId="0" shapeId="0" xr:uid="{9EF63981-7D86-41BE-A761-9A0A4B27299B}">
      <text>
        <r>
          <rPr>
            <sz val="9"/>
            <color indexed="81"/>
            <rFont val="Tahoma"/>
            <family val="2"/>
          </rPr>
          <t>Model = Model 2
Variable = Widthmm
Coeff = 0.45468
StdErr = 0.041907
t-stat = 10.85
P-value = 0
VIF = 14.833
StdCoeff = 0.47884</t>
        </r>
      </text>
    </comment>
    <comment ref="D28" authorId="0" shapeId="0" xr:uid="{1255121C-1215-4C58-938B-D1F3BA16A7F4}">
      <text>
        <r>
          <rPr>
            <sz val="9"/>
            <color indexed="81"/>
            <rFont val="Tahoma"/>
            <family val="2"/>
          </rPr>
          <t>Model = Model 3
Variable = Widthmm
Coeff = 0.52209
StdErr = 0.0280438
t-stat = 18.617
P-value = 0
VIF = 6.626
StdCoeff = 0.54983</t>
        </r>
      </text>
    </comment>
    <comment ref="E28" authorId="0" shapeId="0" xr:uid="{4EB93818-56DA-463D-905E-87406A3F4795}">
      <text>
        <r>
          <rPr>
            <sz val="9"/>
            <color indexed="81"/>
            <rFont val="Tahoma"/>
            <family val="2"/>
          </rPr>
          <t>Model = Model 4
Variable = Widthmm
Coeff = 0.52209
StdErr = 0.0280438
t-stat = 18.617
P-value = 0
VIF = 6.626
StdCoeff = 0.54983</t>
        </r>
      </text>
    </comment>
  </commentList>
</comments>
</file>

<file path=xl/sharedStrings.xml><?xml version="1.0" encoding="utf-8"?>
<sst xmlns="http://schemas.openxmlformats.org/spreadsheetml/2006/main" count="5091" uniqueCount="242">
  <si>
    <t>Good</t>
  </si>
  <si>
    <t>J</t>
  </si>
  <si>
    <t>SI1</t>
  </si>
  <si>
    <t>Ideal</t>
  </si>
  <si>
    <t>H</t>
  </si>
  <si>
    <t>VVS2</t>
  </si>
  <si>
    <t>E</t>
  </si>
  <si>
    <t>VS1</t>
  </si>
  <si>
    <t>Fair</t>
  </si>
  <si>
    <t>VVS1</t>
  </si>
  <si>
    <t>I</t>
  </si>
  <si>
    <t>SI2</t>
  </si>
  <si>
    <t>Premium</t>
  </si>
  <si>
    <t>G</t>
  </si>
  <si>
    <t>F</t>
  </si>
  <si>
    <t>VS2</t>
  </si>
  <si>
    <t>IF</t>
  </si>
  <si>
    <t>D</t>
  </si>
  <si>
    <t>Very Good</t>
  </si>
  <si>
    <t>I1</t>
  </si>
  <si>
    <t>SizeRange</t>
  </si>
  <si>
    <t>Carat</t>
  </si>
  <si>
    <t>Cut</t>
  </si>
  <si>
    <t>Color</t>
  </si>
  <si>
    <t>Clarity</t>
  </si>
  <si>
    <t>Depth</t>
  </si>
  <si>
    <t>Table</t>
  </si>
  <si>
    <t>Price</t>
  </si>
  <si>
    <t>PriceSmall</t>
  </si>
  <si>
    <t>PriceLarge</t>
  </si>
  <si>
    <t>Lengthmm</t>
  </si>
  <si>
    <t>Widthmm</t>
  </si>
  <si>
    <t>Depthmm</t>
  </si>
  <si>
    <t>E-F</t>
  </si>
  <si>
    <t>G-H</t>
  </si>
  <si>
    <t>I-J</t>
  </si>
  <si>
    <t>IF,FL</t>
  </si>
  <si>
    <t>VS1,VS2,VVS1,VVS2</t>
  </si>
  <si>
    <t>SI1,SI2</t>
  </si>
  <si>
    <t>Small</t>
  </si>
  <si>
    <t>Large</t>
  </si>
  <si>
    <t>Price.Ln</t>
  </si>
  <si>
    <t>Carat power</t>
  </si>
  <si>
    <t>Descriptive Statistics</t>
  </si>
  <si>
    <t xml:space="preserve">Variable      </t>
  </si>
  <si>
    <t># Fitted</t>
  </si>
  <si>
    <t>Mean</t>
  </si>
  <si>
    <t>Median</t>
  </si>
  <si>
    <t>Std.Dev.</t>
  </si>
  <si>
    <t>Root.M.Sqr.</t>
  </si>
  <si>
    <t>Std.Err.Mean</t>
  </si>
  <si>
    <t>Minimum</t>
  </si>
  <si>
    <t>Maximum</t>
  </si>
  <si>
    <t>Carat_power</t>
  </si>
  <si>
    <t>E_F</t>
  </si>
  <si>
    <t>G_H</t>
  </si>
  <si>
    <t>IF_FL</t>
  </si>
  <si>
    <t>VS1_VS2_VVS1_VVS2</t>
  </si>
  <si>
    <t>Scatterplots</t>
  </si>
  <si>
    <t>Hi-res picture</t>
  </si>
  <si>
    <t>Correlation Matrix (n=3000)</t>
  </si>
  <si>
    <t xml:space="preserve">      Price.Ln</t>
  </si>
  <si>
    <t xml:space="preserve">      Carat_power</t>
  </si>
  <si>
    <t xml:space="preserve">             D</t>
  </si>
  <si>
    <t xml:space="preserve">       Depthmm</t>
  </si>
  <si>
    <t xml:space="preserve">           E_F</t>
  </si>
  <si>
    <t xml:space="preserve">           G_H</t>
  </si>
  <si>
    <t xml:space="preserve">         IF_FL</t>
  </si>
  <si>
    <t xml:space="preserve">      Lengthmm</t>
  </si>
  <si>
    <t xml:space="preserve">      VS1_VS2_VVS1_VVS2</t>
  </si>
  <si>
    <t xml:space="preserve">       Widthmm</t>
  </si>
  <si>
    <t>.</t>
  </si>
  <si>
    <t>End of Output</t>
  </si>
  <si>
    <t>5/1/18 3:39 PM on DESKTOP-A1N8O3F - Stats 1 - Decision_614_diamond_project_part_2_data.xlsx - RegressItLogistic.xlam - Version 2018.03.01</t>
  </si>
  <si>
    <t>Stats 1</t>
  </si>
  <si>
    <t>PriceLarge.Ln</t>
  </si>
  <si>
    <t>Carat small</t>
  </si>
  <si>
    <t>Model:</t>
  </si>
  <si>
    <t>Model 1</t>
  </si>
  <si>
    <t>RunTime: May  1, 2018  3:52 PM</t>
  </si>
  <si>
    <t>5/1/18 3:52 PM on DESKTOP-A1N8O3F - Model 1 - Decision_614_diamond_project_part_2_data.xlsx - RegressItLogistic.xlam - Version 2018.03.01</t>
  </si>
  <si>
    <t>Dependent Variable:</t>
  </si>
  <si>
    <t>Independent Variables:</t>
  </si>
  <si>
    <t>Carat, D, Depthmm, E_F, G_H, IF_FL, Lengthmm, VS1_VS2_VVS1_VVS2, Widthmm</t>
  </si>
  <si>
    <t>Equation:</t>
  </si>
  <si>
    <t>Predicted Price.Ln = 4.426 + 0.345*Carat + 0.373*D + 0.148*Depthmm + 0.336*E_F + 0.204*G_H + 0.739*IF_FL - 0.044*Lengthmm + 0.387*VS1_VS2_VVS1_VVS2 + 0.475*Widthmm</t>
  </si>
  <si>
    <t>Regression Statistics:    Model 1 for Price.Ln    (9 variables, n=1500)</t>
  </si>
  <si>
    <t>R-Squared</t>
  </si>
  <si>
    <t>Adj.R-Sqr.</t>
  </si>
  <si>
    <t>Std.Err.Reg.</t>
  </si>
  <si>
    <t>Std. Dev.</t>
  </si>
  <si>
    <t># Missing</t>
  </si>
  <si>
    <t>Conf. level</t>
  </si>
  <si>
    <t>Coefficient Estimates:    Model 1 for Price.Ln    (9 variables, n=1500)</t>
  </si>
  <si>
    <t>Variable</t>
  </si>
  <si>
    <t>Coefficient</t>
  </si>
  <si>
    <t>Std.Err.</t>
  </si>
  <si>
    <t>t-statistic</t>
  </si>
  <si>
    <t>P-value</t>
  </si>
  <si>
    <t>Std. Coeff.</t>
  </si>
  <si>
    <t>VIF</t>
  </si>
  <si>
    <t xml:space="preserve"> Constant</t>
  </si>
  <si>
    <t>Notes</t>
  </si>
  <si>
    <t>Analysis of Variance:    Model 1 for Price.Ln    (9 variables, n=1500)</t>
  </si>
  <si>
    <t>Source</t>
  </si>
  <si>
    <t>Regression</t>
  </si>
  <si>
    <t>Residual</t>
  </si>
  <si>
    <t>Total</t>
  </si>
  <si>
    <t>Deg.Freedom</t>
  </si>
  <si>
    <t>Sum Squares</t>
  </si>
  <si>
    <t>Mean Square</t>
  </si>
  <si>
    <t>F-statistic</t>
  </si>
  <si>
    <t>Error Distribution Statistics:    Model 1 for Price.Ln    (9 variables, n=1500)</t>
  </si>
  <si>
    <t>MAPE</t>
  </si>
  <si>
    <t>Fitted (n=1500)</t>
  </si>
  <si>
    <t>Mean Error</t>
  </si>
  <si>
    <t>RMSE</t>
  </si>
  <si>
    <t>MAE</t>
  </si>
  <si>
    <t>Normality</t>
  </si>
  <si>
    <t>* * *  (JB)</t>
  </si>
  <si>
    <t>Correlation Matrix of Coefficient Estimates : Model 1 for Price.Ln    (9 variables, n=1500)</t>
  </si>
  <si>
    <t xml:space="preserve">       Constant</t>
  </si>
  <si>
    <t xml:space="preserve">         Carat</t>
  </si>
  <si>
    <t>Actual and predicted -vs- Observation #</t>
  </si>
  <si>
    <t>Actual and predicted -vs- Observation #
Model 1 for Price.Ln    (9 variables, n=1500)</t>
  </si>
  <si>
    <t>Residual -vs- Observation #</t>
  </si>
  <si>
    <t>Residual -vs- Predicted</t>
  </si>
  <si>
    <t>Histogram of Residuals</t>
  </si>
  <si>
    <t>Normal Quantile Plot</t>
  </si>
  <si>
    <t>Price.Ln_Model_1_Predictions</t>
  </si>
  <si>
    <t>Price.Ln_Model_1_Residuals</t>
  </si>
  <si>
    <t>Summary of Regression Model Results</t>
  </si>
  <si>
    <t>Dependent Variable: Price.Ln</t>
  </si>
  <si>
    <t>Model</t>
  </si>
  <si>
    <t>Run Time</t>
  </si>
  <si>
    <t>Regression Statistics</t>
  </si>
  <si>
    <t>Model Size</t>
  </si>
  <si>
    <t>Standard Deviation</t>
  </si>
  <si>
    <t>R-squared</t>
  </si>
  <si>
    <t>Adjusted R-squared</t>
  </si>
  <si>
    <t>Maximum VIF</t>
  </si>
  <si>
    <t>Standard Error of Regression</t>
  </si>
  <si>
    <t>Coefficient estimates</t>
  </si>
  <si>
    <t>Coefficient type</t>
  </si>
  <si>
    <t>Linear Regression</t>
  </si>
  <si>
    <t>Price.Ln vs. Carat, D, Depthmm, E_F, G_H, IF_FL, Lengthmm, VS1_VS2_VVS1_VVS2, Widthmm</t>
  </si>
  <si>
    <t>#var=9, n=1500</t>
  </si>
  <si>
    <t>Linear</t>
  </si>
  <si>
    <t>4.426  (0.000)</t>
  </si>
  <si>
    <t>0.345  (0.044)</t>
  </si>
  <si>
    <t>0.373  (0.000)</t>
  </si>
  <si>
    <t>0.148  (0.100)</t>
  </si>
  <si>
    <t>0.336  (0.000)</t>
  </si>
  <si>
    <t>0.204  (0.000)</t>
  </si>
  <si>
    <t>0.739  (0.000)</t>
  </si>
  <si>
    <t>-0.044  (0.564)</t>
  </si>
  <si>
    <t>0.387  (0.000)</t>
  </si>
  <si>
    <t>0.475  (0.000)</t>
  </si>
  <si>
    <t>White</t>
  </si>
  <si>
    <t>No Font</t>
  </si>
  <si>
    <t>Model 1 (#vars=9, n=1500, AdjRsq=1.021): Price.Ln &lt;&lt; Carat, D, Depthmm, E_F, G_H, IF_FL, Lengthmm, VS1_VS2_VVS1_VVS2, Widthmm</t>
  </si>
  <si>
    <t>No following model in this sequence.</t>
  </si>
  <si>
    <t>No preceding model in this sequence.</t>
  </si>
  <si>
    <t>R code:</t>
  </si>
  <si>
    <t>Model.1 &lt;- lm(Price.Ln ~ Carat +  D +  Depthmm +  E_F +  G_H +  IF_FL +  Lengthmm +  VS1_VS2_VVS1_VVS2 +  Widthmm, data = Sheet1)</t>
  </si>
  <si>
    <t>NoHeaders</t>
  </si>
  <si>
    <t>No Comment</t>
  </si>
  <si>
    <t>Model 2</t>
  </si>
  <si>
    <t>RunTime: May  1, 2018  4:00 PM</t>
  </si>
  <si>
    <t>5/1/18 4:00 PM on DESKTOP-A1N8O3F - Model 2 - Decision_614_diamond_project_part_2_data.xlsx - RegressItLogistic.xlam - Version 2018.03.01</t>
  </si>
  <si>
    <t>Carat, D, Depthmm, E_F, G_H, IF_FL, VS1_VS2_VVS1_VVS2, Widthmm</t>
  </si>
  <si>
    <t>Predicted Price.Ln = 4.252 + 0.281*Carat + 0.374*D + 0.17*Depthmm + 0.336*E_F + 0.204*G_H + 0.739*IF_FL + 0.387*VS1_VS2_VVS1_VVS2 + 0.455*Widthmm</t>
  </si>
  <si>
    <t>Regression Statistics:    Model 2 for Price.Ln    (8 variables, n=1500)</t>
  </si>
  <si>
    <t>Coefficient Estimates:    Model 2 for Price.Ln    (8 variables, n=1500)</t>
  </si>
  <si>
    <t>Analysis of Variance:    Model 2 for Price.Ln    (8 variables, n=1500)</t>
  </si>
  <si>
    <t>Error Distribution Statistics:    Model 2 for Price.Ln    (8 variables, n=1500)</t>
  </si>
  <si>
    <t>Correlation Matrix of Coefficient Estimates : Model 2 for Price.Ln    (8 variables, n=1500)</t>
  </si>
  <si>
    <t>Actual and predicted -vs- Observation #
Model 2 for Price.Ln    (8 variables, n=1500)</t>
  </si>
  <si>
    <t>Price.Ln vs. Carat, D, Depthmm, E_F, G_H, IF_FL, VS1_VS2_VVS1_VVS2, Widthmm</t>
  </si>
  <si>
    <t>#var=8, n=1500</t>
  </si>
  <si>
    <t>4.252  (0.000)</t>
  </si>
  <si>
    <t>0.281  (0.031)</t>
  </si>
  <si>
    <t>0.374  (0.000)</t>
  </si>
  <si>
    <t>0.17  (0.038)</t>
  </si>
  <si>
    <t>0.455  (0.000)</t>
  </si>
  <si>
    <t>Model 2 (#vars=8, n=1500, AdjRsq=0.803): Price.Ln &lt;&lt; Carat, D, Depthmm, E_F, G_H, IF_FL, VS1_VS2_VVS1_VVS2, Widthmm</t>
  </si>
  <si>
    <t>Model 2 preceding model was Model 1 (#vars=9, n=1500, AdjRsq=1.021): Price.Ln &lt;&lt; Carat, D, Depthmm, E_F, G_H, IF_FL, Lengthmm, VS1_VS2_VVS1_VVS2, Widthmm</t>
  </si>
  <si>
    <t>Model.2 &lt;- lm(Price.Ln ~ Carat +  D +  Depthmm +  E_F +  G_H +  IF_FL +  VS1_VS2_VVS1_VVS2 +  Widthmm, data = Sheet1)</t>
  </si>
  <si>
    <t>Model 1 last follower visited was Model 2 (#vars=8, n=1500, AdjRsq=0.803): Price.Ln &lt;&lt; Carat, D, Depthmm, E_F, G_H, IF_FL, VS1_VS2_VVS1_VVS2, Widthmm</t>
  </si>
  <si>
    <t>Model 1 following model is Model 2 (#vars=8, n=1500, AdjRsq=0.803): Price.Ln &lt;&lt; Carat, D, Depthmm, E_F, G_H, IF_FL, VS1_VS2_VVS1_VVS2, Widthmm</t>
  </si>
  <si>
    <t>Model 3</t>
  </si>
  <si>
    <t>RunTime: May  1, 2018  4:01 PM</t>
  </si>
  <si>
    <t>5/1/18 4:01 PM on DESKTOP-A1N8O3F - Model 3 - Decision_614_diamond_project_part_2_data.xlsx - RegressItLogistic.xlam - Version 2018.03.01</t>
  </si>
  <si>
    <t>D, Depthmm, E_F, G_H, IF_FL, VS1_VS2_VVS1_VVS2, Widthmm</t>
  </si>
  <si>
    <t>Predicted Price.Ln = 3.519 + 0.373*D + 0.316*Depthmm + 0.335*E_F + 0.203*G_H + 0.735*IF_FL + 0.386*VS1_VS2_VVS1_VVS2 + 0.522*Widthmm</t>
  </si>
  <si>
    <t>Regression Statistics:    Model 3 for Price.Ln    (7 variables, n=1500)</t>
  </si>
  <si>
    <t>Coefficient Estimates:    Model 3 for Price.Ln    (7 variables, n=1500)</t>
  </si>
  <si>
    <t>Analysis of Variance:    Model 3 for Price.Ln    (7 variables, n=1500)</t>
  </si>
  <si>
    <t>Error Distribution Statistics:    Model 3 for Price.Ln    (7 variables, n=1500)</t>
  </si>
  <si>
    <t>Correlation Matrix of Coefficient Estimates : Model 3 for Price.Ln    (7 variables, n=1500)</t>
  </si>
  <si>
    <t>Some correlations between coefficient estimates are greater than 0.9 in magnitude, a strong indication of multicollinearity (redundancy).</t>
  </si>
  <si>
    <t>It may be advisable to remove one out of a pair of independent variables whose coefficient estimates are very highly correlated.</t>
  </si>
  <si>
    <t>See the VIF's and correlation matrix of variables for more information about potential redundancy among the independent variables.</t>
  </si>
  <si>
    <t>Actual and predicted -vs- Observation #
Model 3 for Price.Ln    (7 variables, n=1500)</t>
  </si>
  <si>
    <t>Price.Ln vs. D, Depthmm, E_F, G_H, IF_FL, VS1_VS2_VVS1_VVS2, Widthmm</t>
  </si>
  <si>
    <t>#var=7, n=1500</t>
  </si>
  <si>
    <t>3.519  (0.000)</t>
  </si>
  <si>
    <t>0.316  (0.000)</t>
  </si>
  <si>
    <t>0.335  (0.000)</t>
  </si>
  <si>
    <t>0.203  (0.000)</t>
  </si>
  <si>
    <t>0.735  (0.000)</t>
  </si>
  <si>
    <t>0.386  (0.000)</t>
  </si>
  <si>
    <t>0.522  (0.000)</t>
  </si>
  <si>
    <t>Model 3 (#vars=7, n=1500, AdjRsq=0.803): Price.Ln &lt;&lt; D, Depthmm, E_F, G_H, IF_FL, VS1_VS2_VVS1_VVS2, Widthmm</t>
  </si>
  <si>
    <t>Model 3 preceding model was Model 2 (#vars=8, n=1500, AdjRsq=0.803): Price.Ln &lt;&lt; Carat, D, Depthmm, E_F, G_H, IF_FL, VS1_VS2_VVS1_VVS2, Widthmm</t>
  </si>
  <si>
    <t>Model.3 &lt;- lm(Price.Ln ~ D +  Depthmm +  E_F +  G_H +  IF_FL +  VS1_VS2_VVS1_VVS2 +  Widthmm, data = Sheet1)</t>
  </si>
  <si>
    <t>Model 2 last follower visited was Model 3 (#vars=7, n=1500, AdjRsq=0.803): Price.Ln &lt;&lt; D, Depthmm, E_F, G_H, IF_FL, VS1_VS2_VVS1_VVS2, Widthmm</t>
  </si>
  <si>
    <t>Model 2 following model is Model 3 (#vars=7, n=1500, AdjRsq=0.803): Price.Ln &lt;&lt; D, Depthmm, E_F, G_H, IF_FL, VS1_VS2_VVS1_VVS2, Widthmm</t>
  </si>
  <si>
    <t>Model 4</t>
  </si>
  <si>
    <t>RunTime: May  2, 2018  11:37 AM</t>
  </si>
  <si>
    <t>5/2/18 11:37 AM on DESKTOP-A1N8O3F - Model 4 - Decision_614_diamond_project_part_2_data_large_diamonds.xlsx - RegressItLogistic.xlam - Version 2018.03.01</t>
  </si>
  <si>
    <t>Regression Statistics:    Model 4 for Price.Ln    (7 variables, n=1500)</t>
  </si>
  <si>
    <t>Coefficient Estimates:    Model 4 for Price.Ln    (7 variables, n=1500)</t>
  </si>
  <si>
    <t>Analysis of Variance:    Model 4 for Price.Ln    (7 variables, n=1500)</t>
  </si>
  <si>
    <t>Error Distribution Statistics:    Model 4 for Price.Ln    (7 variables, n=1500)</t>
  </si>
  <si>
    <t>Correlation Matrix of Coefficient Estimates : Model 4 for Price.Ln    (7 variables, n=1500)</t>
  </si>
  <si>
    <t>Actual and predicted -vs- Observation #
Model 4 for Price.Ln    (7 variables, n=1500)</t>
  </si>
  <si>
    <t>Price.Ln_Model_4_Predictions</t>
  </si>
  <si>
    <t>Price.Ln_Model_4_Residuals</t>
  </si>
  <si>
    <t>Model 4 (#vars=7, n=1500, AdjRsq=1.021): Price.Ln &lt;&lt; D, Depthmm, E_F, G_H, IF_FL, VS1_VS2_VVS1_VVS2, Widthmm</t>
  </si>
  <si>
    <t>Model 4 preceding model was Model 3 (#vars=7, n=1500, AdjRsq=0.803): Price.Ln &lt;&lt; D, Depthmm, E_F, G_H, IF_FL, VS1_VS2_VVS1_VVS2, Widthmm</t>
  </si>
  <si>
    <t>Model.4 &lt;- lm(Price.Ln ~ D +  Depthmm +  E_F +  G_H +  IF_FL +  VS1_VS2_VVS1_VVS2 +  Widthmm, data = Sheet1)</t>
  </si>
  <si>
    <t>Model 3 last follower visited was Model 4 (#vars=7, n=1500, AdjRsq=1.021): Price.Ln &lt;&lt; D, Depthmm, E_F, G_H, IF_FL, VS1_VS2_VVS1_VVS2, Widthmm</t>
  </si>
  <si>
    <t>Model 3 following model is Model 4 (#vars=7, n=1500, AdjRsq=1.021): Price.Ln &lt;&lt; D, Depthmm, E_F, G_H, IF_FL, VS1_VS2_VVS1_VVS2, Widthmm</t>
  </si>
  <si>
    <t>Price_actual_unlog</t>
  </si>
  <si>
    <t>Price_predicted_unlog</t>
  </si>
  <si>
    <t>Histogram Plots</t>
  </si>
  <si>
    <t>Correlation Matrix (n=1500)</t>
  </si>
  <si>
    <t xml:space="preserve">      Price_actual_unlog</t>
  </si>
  <si>
    <t xml:space="preserve">      Price_predicted_unlog</t>
  </si>
  <si>
    <t>5/2/18 11:41 AM on DESKTOP-A1N8O3F - Stats 2 - Decision_614_diamond_project_part_2_data_large_diamonds.xlsx - RegressItLogistic.xlam - Version 2018.03.01</t>
  </si>
  <si>
    <t>Stats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</si>
</sst>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0"/>
    <numFmt numFmtId="166" formatCode="#,##0.000"/>
    <numFmt numFmtId="167" formatCode="0.0%"/>
    <numFmt numFmtId="168" formatCode="[$-409]m/d/yy\ h:mm\ AM/PM;@"/>
    <numFmt numFmtId="169" formatCode="#,###"/>
  </numFmts>
  <fonts count="15" x14ac:knownFonts="1">
    <font>
      <sz val="11"/>
      <color theme="1"/>
      <name val="Calibri"/>
      <family val="2"/>
      <scheme val="minor"/>
    </font>
    <font>
      <sz val="8"/>
      <color theme="1"/>
      <name val="Arial"/>
      <family val="2"/>
    </font>
    <font>
      <b/>
      <u/>
      <sz val="8"/>
      <color theme="1"/>
      <name val="Arial"/>
      <family val="2"/>
    </font>
    <font>
      <sz val="8"/>
      <color rgb="FFFFFFFF"/>
      <name val="Arial"/>
      <family val="2"/>
    </font>
    <font>
      <sz val="8"/>
      <color rgb="FFB2B2B2"/>
      <name val="Arial"/>
      <family val="2"/>
    </font>
    <font>
      <sz val="8"/>
      <color rgb="FF010101"/>
      <name val="Arial"/>
      <family val="2"/>
    </font>
    <font>
      <i/>
      <sz val="8"/>
      <color theme="1"/>
      <name val="Arial"/>
      <family val="2"/>
    </font>
    <font>
      <sz val="8"/>
      <color theme="0"/>
      <name val="Arial"/>
      <family val="2"/>
    </font>
    <font>
      <sz val="8"/>
      <color rgb="FF020202"/>
      <name val="Arial"/>
      <family val="2"/>
    </font>
    <font>
      <b/>
      <sz val="8"/>
      <color theme="1"/>
      <name val="Arial"/>
      <family val="2"/>
    </font>
    <font>
      <sz val="9"/>
      <color indexed="81"/>
      <name val="Tahoma"/>
      <family val="2"/>
    </font>
    <font>
      <i/>
      <sz val="8"/>
      <color rgb="FFFFFFFF"/>
      <name val="Arial"/>
      <family val="2"/>
    </font>
    <font>
      <b/>
      <sz val="7"/>
      <color theme="1"/>
      <name val="Arial"/>
      <family val="2"/>
    </font>
    <font>
      <sz val="8"/>
      <color rgb="FF000000"/>
      <name val="Arial"/>
      <family val="2"/>
    </font>
    <font>
      <sz val="8"/>
      <color rgb="FFA6A6A6"/>
      <name val="Arial"/>
      <family val="2"/>
    </font>
  </fonts>
  <fills count="51">
    <fill>
      <patternFill patternType="none"/>
    </fill>
    <fill>
      <patternFill patternType="gray125"/>
    </fill>
    <fill>
      <patternFill patternType="solid">
        <fgColor rgb="FFE6E6E6"/>
        <bgColor indexed="64"/>
      </patternFill>
    </fill>
    <fill>
      <patternFill patternType="solid">
        <fgColor rgb="FFCACAFF"/>
        <bgColor indexed="64"/>
      </patternFill>
    </fill>
    <fill>
      <patternFill patternType="solid">
        <fgColor rgb="FFBCBCFF"/>
        <bgColor indexed="64"/>
      </patternFill>
    </fill>
    <fill>
      <patternFill patternType="solid">
        <fgColor rgb="FF3737FF"/>
        <bgColor indexed="64"/>
      </patternFill>
    </fill>
    <fill>
      <patternFill patternType="solid">
        <fgColor rgb="FFB0B0FF"/>
        <bgColor indexed="64"/>
      </patternFill>
    </fill>
    <fill>
      <patternFill patternType="solid">
        <fgColor rgb="FFD4D4FF"/>
        <bgColor indexed="64"/>
      </patternFill>
    </fill>
    <fill>
      <patternFill patternType="solid">
        <fgColor rgb="FFE0E0FF"/>
        <bgColor indexed="64"/>
      </patternFill>
    </fill>
    <fill>
      <patternFill patternType="solid">
        <fgColor rgb="FF8989FF"/>
        <bgColor indexed="64"/>
      </patternFill>
    </fill>
    <fill>
      <patternFill patternType="solid">
        <fgColor rgb="FFB8B8FF"/>
        <bgColor indexed="64"/>
      </patternFill>
    </fill>
    <fill>
      <patternFill patternType="solid">
        <fgColor rgb="FFFFEFEF"/>
        <bgColor indexed="64"/>
      </patternFill>
    </fill>
    <fill>
      <patternFill patternType="solid">
        <fgColor rgb="FF6868FF"/>
        <bgColor indexed="64"/>
      </patternFill>
    </fill>
    <fill>
      <patternFill patternType="solid">
        <fgColor rgb="FF5959FF"/>
        <bgColor indexed="64"/>
      </patternFill>
    </fill>
    <fill>
      <patternFill patternType="solid">
        <fgColor rgb="FFFFFFFF"/>
        <bgColor indexed="64"/>
      </patternFill>
    </fill>
    <fill>
      <patternFill patternType="solid">
        <fgColor rgb="FFFF7777"/>
        <bgColor indexed="64"/>
      </patternFill>
    </fill>
    <fill>
      <patternFill patternType="solid">
        <fgColor rgb="FFFDFDFF"/>
        <bgColor indexed="64"/>
      </patternFill>
    </fill>
    <fill>
      <patternFill patternType="solid">
        <fgColor rgb="FFFFFEFE"/>
        <bgColor indexed="64"/>
      </patternFill>
    </fill>
    <fill>
      <patternFill patternType="solid">
        <fgColor rgb="FFCECEFF"/>
        <bgColor indexed="64"/>
      </patternFill>
    </fill>
    <fill>
      <patternFill patternType="solid">
        <fgColor rgb="FFFCFCFF"/>
        <bgColor indexed="64"/>
      </patternFill>
    </fill>
    <fill>
      <patternFill patternType="solid">
        <fgColor rgb="FFABABFF"/>
        <bgColor indexed="64"/>
      </patternFill>
    </fill>
    <fill>
      <patternFill patternType="solid">
        <fgColor rgb="FFFFFDFD"/>
        <bgColor indexed="64"/>
      </patternFill>
    </fill>
    <fill>
      <patternFill patternType="solid">
        <fgColor rgb="FFFFFCFC"/>
        <bgColor indexed="64"/>
      </patternFill>
    </fill>
    <fill>
      <patternFill patternType="solid">
        <fgColor rgb="FFFFFAFA"/>
        <bgColor indexed="64"/>
      </patternFill>
    </fill>
    <fill>
      <patternFill patternType="solid">
        <fgColor rgb="FFFFA0A0"/>
        <bgColor indexed="64"/>
      </patternFill>
    </fill>
    <fill>
      <patternFill patternType="solid">
        <fgColor rgb="FFF7F7FF"/>
        <bgColor indexed="64"/>
      </patternFill>
    </fill>
    <fill>
      <patternFill patternType="solid">
        <fgColor rgb="FFFEFEFF"/>
        <bgColor indexed="64"/>
      </patternFill>
    </fill>
    <fill>
      <patternFill patternType="solid">
        <fgColor rgb="FFFFF9F9"/>
        <bgColor indexed="64"/>
      </patternFill>
    </fill>
    <fill>
      <patternFill patternType="solid">
        <fgColor rgb="FFF3F3FF"/>
        <bgColor indexed="64"/>
      </patternFill>
    </fill>
    <fill>
      <patternFill patternType="solid">
        <fgColor rgb="FFFFF6F6"/>
        <bgColor indexed="64"/>
      </patternFill>
    </fill>
    <fill>
      <patternFill patternType="solid">
        <fgColor rgb="FFFFFBFB"/>
        <bgColor indexed="64"/>
      </patternFill>
    </fill>
    <fill>
      <patternFill patternType="solid">
        <fgColor rgb="FFFFA1A1"/>
        <bgColor indexed="64"/>
      </patternFill>
    </fill>
    <fill>
      <patternFill patternType="solid">
        <fgColor rgb="FFFFF5F5"/>
        <bgColor indexed="64"/>
      </patternFill>
    </fill>
    <fill>
      <patternFill patternType="solid">
        <fgColor rgb="FFC6C6FF"/>
        <bgColor indexed="64"/>
      </patternFill>
    </fill>
    <fill>
      <patternFill patternType="solid">
        <fgColor rgb="FFC9C9FF"/>
        <bgColor indexed="64"/>
      </patternFill>
    </fill>
    <fill>
      <patternFill patternType="solid">
        <fgColor rgb="FFC8C8FF"/>
        <bgColor indexed="64"/>
      </patternFill>
    </fill>
    <fill>
      <patternFill patternType="solid">
        <fgColor rgb="FFDBDBFF"/>
        <bgColor indexed="64"/>
      </patternFill>
    </fill>
    <fill>
      <patternFill patternType="solid">
        <fgColor rgb="FF6060FF"/>
        <bgColor indexed="64"/>
      </patternFill>
    </fill>
    <fill>
      <patternFill patternType="solid">
        <fgColor rgb="FFFF7A7A"/>
        <bgColor indexed="64"/>
      </patternFill>
    </fill>
    <fill>
      <patternFill patternType="solid">
        <fgColor rgb="FFAAAAFF"/>
        <bgColor indexed="64"/>
      </patternFill>
    </fill>
    <fill>
      <patternFill patternType="solid">
        <fgColor rgb="FFFBFBFF"/>
        <bgColor indexed="64"/>
      </patternFill>
    </fill>
    <fill>
      <patternFill patternType="solid">
        <fgColor rgb="FFF9F9FF"/>
        <bgColor indexed="64"/>
      </patternFill>
    </fill>
    <fill>
      <patternFill patternType="solid">
        <fgColor rgb="FFFF8E8E"/>
        <bgColor indexed="64"/>
      </patternFill>
    </fill>
    <fill>
      <patternFill patternType="solid">
        <fgColor rgb="FFDFDFFF"/>
        <bgColor indexed="64"/>
      </patternFill>
    </fill>
    <fill>
      <patternFill patternType="solid">
        <fgColor rgb="FF4747FF"/>
        <bgColor indexed="64"/>
      </patternFill>
    </fill>
    <fill>
      <patternFill patternType="solid">
        <fgColor rgb="FFBBBBFF"/>
        <bgColor indexed="64"/>
      </patternFill>
    </fill>
    <fill>
      <patternFill patternType="solid">
        <fgColor rgb="FFB1B1FF"/>
        <bgColor indexed="64"/>
      </patternFill>
    </fill>
    <fill>
      <patternFill patternType="solid">
        <fgColor rgb="FF4848FF"/>
        <bgColor indexed="64"/>
      </patternFill>
    </fill>
    <fill>
      <patternFill patternType="solid">
        <fgColor rgb="FFF8F8FF"/>
        <bgColor indexed="64"/>
      </patternFill>
    </fill>
    <fill>
      <patternFill patternType="solid">
        <fgColor rgb="FFFF6464"/>
        <bgColor indexed="64"/>
      </patternFill>
    </fill>
    <fill>
      <patternFill patternType="solid">
        <fgColor rgb="FFFFF8F8"/>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103">
    <xf numFmtId="0" fontId="0" fillId="0" borderId="0" xfId="0"/>
    <xf numFmtId="164" fontId="1" fillId="0" borderId="0" xfId="0" applyNumberFormat="1" applyFont="1"/>
    <xf numFmtId="164" fontId="2" fillId="0" borderId="0" xfId="0" applyNumberFormat="1" applyFont="1"/>
    <xf numFmtId="164" fontId="1" fillId="0" borderId="0" xfId="0" applyNumberFormat="1" applyFont="1" applyAlignment="1">
      <alignment horizontal="right"/>
    </xf>
    <xf numFmtId="164" fontId="1" fillId="0" borderId="1" xfId="0" applyNumberFormat="1" applyFont="1" applyBorder="1" applyAlignment="1">
      <alignment horizontal="right"/>
    </xf>
    <xf numFmtId="164" fontId="1" fillId="0" borderId="1" xfId="0" applyNumberFormat="1" applyFont="1" applyBorder="1"/>
    <xf numFmtId="1" fontId="1" fillId="0" borderId="0" xfId="0" applyNumberFormat="1" applyFont="1"/>
    <xf numFmtId="165" fontId="1" fillId="0" borderId="0" xfId="0" applyNumberFormat="1" applyFont="1"/>
    <xf numFmtId="164" fontId="3" fillId="0" borderId="0" xfId="0" applyNumberFormat="1" applyFont="1"/>
    <xf numFmtId="164" fontId="4" fillId="0" borderId="0" xfId="0" applyNumberFormat="1" applyFont="1"/>
    <xf numFmtId="164" fontId="1" fillId="0" borderId="2" xfId="0" applyNumberFormat="1" applyFont="1" applyBorder="1"/>
    <xf numFmtId="164" fontId="5" fillId="0" borderId="0" xfId="0" applyNumberFormat="1" applyFont="1"/>
    <xf numFmtId="164" fontId="6" fillId="0" borderId="0" xfId="0" applyNumberFormat="1" applyFont="1"/>
    <xf numFmtId="164" fontId="7" fillId="0" borderId="0" xfId="0" applyNumberFormat="1" applyFont="1"/>
    <xf numFmtId="164" fontId="8" fillId="0" borderId="0" xfId="0" applyNumberFormat="1" applyFont="1"/>
    <xf numFmtId="166" fontId="1" fillId="0" borderId="0" xfId="0" applyNumberFormat="1" applyFont="1" applyAlignment="1"/>
    <xf numFmtId="166" fontId="3" fillId="0" borderId="0" xfId="0" applyNumberFormat="1" applyFont="1" applyAlignment="1"/>
    <xf numFmtId="166" fontId="9" fillId="0" borderId="0" xfId="0" applyNumberFormat="1" applyFont="1" applyAlignment="1"/>
    <xf numFmtId="166" fontId="6" fillId="0" borderId="0" xfId="0" applyNumberFormat="1" applyFont="1" applyAlignment="1"/>
    <xf numFmtId="166" fontId="11" fillId="0" borderId="0" xfId="0" applyNumberFormat="1" applyFont="1" applyAlignment="1"/>
    <xf numFmtId="166" fontId="2" fillId="0" borderId="0" xfId="0" applyNumberFormat="1" applyFont="1" applyAlignment="1"/>
    <xf numFmtId="166" fontId="1" fillId="0" borderId="1" xfId="0" applyNumberFormat="1" applyFont="1" applyBorder="1" applyAlignment="1"/>
    <xf numFmtId="166" fontId="12" fillId="0" borderId="1" xfId="0" applyNumberFormat="1" applyFont="1" applyBorder="1" applyAlignment="1">
      <alignment horizontal="right"/>
    </xf>
    <xf numFmtId="164" fontId="1" fillId="0" borderId="0" xfId="0" applyNumberFormat="1" applyFont="1" applyAlignment="1"/>
    <xf numFmtId="1" fontId="1" fillId="0" borderId="0" xfId="0" applyNumberFormat="1" applyFont="1" applyAlignment="1"/>
    <xf numFmtId="167" fontId="1" fillId="0" borderId="0" xfId="0" applyNumberFormat="1" applyFont="1" applyAlignment="1"/>
    <xf numFmtId="166" fontId="1" fillId="0" borderId="0" xfId="0" applyNumberFormat="1" applyFont="1" applyAlignment="1">
      <alignment horizontal="left"/>
    </xf>
    <xf numFmtId="165" fontId="1" fillId="0" borderId="0" xfId="0" applyNumberFormat="1" applyFont="1" applyAlignment="1"/>
    <xf numFmtId="166" fontId="12" fillId="0" borderId="1" xfId="0" applyNumberFormat="1" applyFont="1" applyBorder="1" applyAlignment="1">
      <alignment horizontal="left"/>
    </xf>
    <xf numFmtId="166" fontId="1" fillId="0" borderId="0" xfId="0" applyNumberFormat="1" applyFont="1" applyAlignment="1">
      <alignment horizontal="right"/>
    </xf>
    <xf numFmtId="166" fontId="1" fillId="0" borderId="1" xfId="0" applyNumberFormat="1" applyFont="1" applyBorder="1" applyAlignment="1">
      <alignment horizontal="right"/>
    </xf>
    <xf numFmtId="166" fontId="4" fillId="0" borderId="0" xfId="0" applyNumberFormat="1" applyFont="1" applyAlignment="1"/>
    <xf numFmtId="166" fontId="1" fillId="0" borderId="2" xfId="0" applyNumberFormat="1" applyFont="1" applyBorder="1" applyAlignment="1"/>
    <xf numFmtId="166" fontId="5" fillId="0" borderId="0" xfId="0" applyNumberFormat="1" applyFont="1" applyAlignment="1"/>
    <xf numFmtId="166" fontId="7" fillId="0" borderId="0" xfId="0" applyNumberFormat="1" applyFont="1" applyAlignment="1">
      <alignment wrapText="1"/>
    </xf>
    <xf numFmtId="166" fontId="2" fillId="0" borderId="0" xfId="0" applyNumberFormat="1" applyFont="1" applyAlignment="1">
      <alignment horizontal="right"/>
    </xf>
    <xf numFmtId="166" fontId="1" fillId="2" borderId="0" xfId="0" applyNumberFormat="1" applyFont="1" applyFill="1" applyAlignment="1">
      <alignment horizontal="right"/>
    </xf>
    <xf numFmtId="166" fontId="9" fillId="2" borderId="0" xfId="0" applyNumberFormat="1" applyFont="1" applyFill="1" applyAlignment="1">
      <alignment horizontal="left"/>
    </xf>
    <xf numFmtId="166" fontId="9" fillId="0" borderId="0" xfId="0" applyNumberFormat="1" applyFont="1" applyAlignment="1">
      <alignment horizontal="right"/>
    </xf>
    <xf numFmtId="166" fontId="6" fillId="0" borderId="0" xfId="0" applyNumberFormat="1" applyFont="1" applyAlignment="1">
      <alignment horizontal="left"/>
    </xf>
    <xf numFmtId="168" fontId="1" fillId="0" borderId="0" xfId="0" applyNumberFormat="1" applyFont="1" applyAlignment="1">
      <alignment horizontal="right"/>
    </xf>
    <xf numFmtId="166" fontId="3" fillId="0" borderId="0" xfId="0" applyNumberFormat="1" applyFont="1" applyAlignment="1">
      <alignment horizontal="right"/>
    </xf>
    <xf numFmtId="1" fontId="1" fillId="0" borderId="0" xfId="0" applyNumberFormat="1" applyFont="1" applyAlignment="1">
      <alignment horizontal="right"/>
    </xf>
    <xf numFmtId="166" fontId="1" fillId="0" borderId="0" xfId="0" applyNumberFormat="1" applyFont="1" applyFill="1" applyAlignment="1">
      <alignment horizontal="right"/>
    </xf>
    <xf numFmtId="166" fontId="13" fillId="0" borderId="0" xfId="0" applyNumberFormat="1" applyFont="1" applyFill="1" applyAlignment="1">
      <alignment horizontal="right"/>
    </xf>
    <xf numFmtId="166" fontId="8" fillId="0" borderId="0" xfId="0" applyNumberFormat="1" applyFont="1" applyAlignment="1"/>
    <xf numFmtId="166" fontId="7" fillId="0" borderId="0" xfId="0" applyNumberFormat="1" applyFont="1" applyAlignment="1"/>
    <xf numFmtId="164" fontId="1" fillId="3" borderId="0" xfId="0" applyNumberFormat="1" applyFont="1" applyFill="1" applyAlignment="1"/>
    <xf numFmtId="164" fontId="1" fillId="4" borderId="0" xfId="0" applyNumberFormat="1" applyFont="1" applyFill="1" applyAlignment="1"/>
    <xf numFmtId="164" fontId="1" fillId="5" borderId="0" xfId="0" applyNumberFormat="1" applyFont="1" applyFill="1" applyAlignment="1"/>
    <xf numFmtId="164" fontId="1" fillId="6" borderId="0" xfId="0" applyNumberFormat="1" applyFont="1" applyFill="1" applyAlignment="1"/>
    <xf numFmtId="164" fontId="1" fillId="7" borderId="0" xfId="0" applyNumberFormat="1" applyFont="1" applyFill="1" applyAlignment="1"/>
    <xf numFmtId="164" fontId="1" fillId="8" borderId="0" xfId="0" applyNumberFormat="1" applyFont="1" applyFill="1" applyAlignment="1"/>
    <xf numFmtId="164" fontId="1" fillId="9" borderId="0" xfId="0" applyNumberFormat="1" applyFont="1" applyFill="1" applyAlignment="1"/>
    <xf numFmtId="164" fontId="1" fillId="10" borderId="0" xfId="0" applyNumberFormat="1" applyFont="1" applyFill="1" applyAlignment="1"/>
    <xf numFmtId="164" fontId="1" fillId="12" borderId="0" xfId="0" applyNumberFormat="1" applyFont="1" applyFill="1" applyAlignment="1"/>
    <xf numFmtId="164" fontId="1" fillId="13" borderId="0" xfId="0" applyNumberFormat="1" applyFont="1" applyFill="1" applyAlignment="1"/>
    <xf numFmtId="166" fontId="4" fillId="14" borderId="0" xfId="0" applyNumberFormat="1" applyFont="1" applyFill="1" applyAlignment="1"/>
    <xf numFmtId="166" fontId="9" fillId="15" borderId="0" xfId="0" applyNumberFormat="1" applyFont="1" applyFill="1" applyAlignment="1"/>
    <xf numFmtId="166" fontId="4" fillId="16" borderId="0" xfId="0" applyNumberFormat="1" applyFont="1" applyFill="1" applyAlignment="1"/>
    <xf numFmtId="166" fontId="4" fillId="17" borderId="0" xfId="0" applyNumberFormat="1" applyFont="1" applyFill="1" applyAlignment="1"/>
    <xf numFmtId="166" fontId="1" fillId="18" borderId="0" xfId="0" applyNumberFormat="1" applyFont="1" applyFill="1" applyAlignment="1"/>
    <xf numFmtId="166" fontId="4" fillId="19" borderId="0" xfId="0" applyNumberFormat="1" applyFont="1" applyFill="1" applyAlignment="1"/>
    <xf numFmtId="166" fontId="1" fillId="3" borderId="0" xfId="0" applyNumberFormat="1" applyFont="1" applyFill="1" applyAlignment="1"/>
    <xf numFmtId="166" fontId="9" fillId="20" borderId="0" xfId="0" applyNumberFormat="1" applyFont="1" applyFill="1" applyAlignment="1"/>
    <xf numFmtId="166" fontId="4" fillId="21" borderId="0" xfId="0" applyNumberFormat="1" applyFont="1" applyFill="1" applyAlignment="1"/>
    <xf numFmtId="166" fontId="4" fillId="22" borderId="0" xfId="0" applyNumberFormat="1" applyFont="1" applyFill="1" applyAlignment="1"/>
    <xf numFmtId="166" fontId="4" fillId="23" borderId="0" xfId="0" applyNumberFormat="1" applyFont="1" applyFill="1" applyAlignment="1"/>
    <xf numFmtId="166" fontId="9" fillId="24" borderId="0" xfId="0" applyNumberFormat="1" applyFont="1" applyFill="1" applyAlignment="1"/>
    <xf numFmtId="166" fontId="4" fillId="25" borderId="0" xfId="0" applyNumberFormat="1" applyFont="1" applyFill="1" applyAlignment="1"/>
    <xf numFmtId="166" fontId="4" fillId="26" borderId="0" xfId="0" applyNumberFormat="1" applyFont="1" applyFill="1" applyAlignment="1"/>
    <xf numFmtId="166" fontId="4" fillId="27" borderId="0" xfId="0" applyNumberFormat="1" applyFont="1" applyFill="1" applyAlignment="1"/>
    <xf numFmtId="166" fontId="1" fillId="28" borderId="0" xfId="0" applyNumberFormat="1" applyFont="1" applyFill="1" applyAlignment="1"/>
    <xf numFmtId="166" fontId="4" fillId="29" borderId="0" xfId="0" applyNumberFormat="1" applyFont="1" applyFill="1" applyAlignment="1"/>
    <xf numFmtId="166" fontId="4" fillId="30" borderId="0" xfId="0" applyNumberFormat="1" applyFont="1" applyFill="1" applyAlignment="1"/>
    <xf numFmtId="166" fontId="9" fillId="31" borderId="0" xfId="0" applyNumberFormat="1" applyFont="1" applyFill="1" applyAlignment="1"/>
    <xf numFmtId="166" fontId="4" fillId="32" borderId="0" xfId="0" applyNumberFormat="1" applyFont="1" applyFill="1" applyAlignment="1"/>
    <xf numFmtId="166" fontId="14" fillId="0" borderId="0" xfId="0" applyNumberFormat="1" applyFont="1" applyAlignment="1">
      <alignment horizontal="left"/>
    </xf>
    <xf numFmtId="164" fontId="14" fillId="0" borderId="0" xfId="0" applyNumberFormat="1" applyFont="1" applyAlignment="1"/>
    <xf numFmtId="164" fontId="14" fillId="11" borderId="0" xfId="0" applyNumberFormat="1" applyFont="1" applyFill="1" applyAlignment="1"/>
    <xf numFmtId="166" fontId="3" fillId="0" borderId="0" xfId="0" applyNumberFormat="1" applyFont="1" applyFill="1" applyAlignment="1">
      <alignment horizontal="right"/>
    </xf>
    <xf numFmtId="1" fontId="1" fillId="0" borderId="0" xfId="0" applyNumberFormat="1" applyFont="1" applyFill="1" applyAlignment="1">
      <alignment horizontal="right"/>
    </xf>
    <xf numFmtId="164" fontId="1" fillId="0" borderId="0" xfId="0" applyNumberFormat="1" applyFont="1" applyFill="1" applyAlignment="1">
      <alignment horizontal="right"/>
    </xf>
    <xf numFmtId="164" fontId="1" fillId="35" borderId="0" xfId="0" applyNumberFormat="1" applyFont="1" applyFill="1" applyAlignment="1"/>
    <xf numFmtId="164" fontId="1" fillId="36" borderId="0" xfId="0" applyNumberFormat="1" applyFont="1" applyFill="1" applyAlignment="1"/>
    <xf numFmtId="164" fontId="1" fillId="37" borderId="0" xfId="0" applyNumberFormat="1" applyFont="1" applyFill="1" applyAlignment="1"/>
    <xf numFmtId="166" fontId="9" fillId="38" borderId="0" xfId="0" applyNumberFormat="1" applyFont="1" applyFill="1" applyAlignment="1"/>
    <xf numFmtId="166" fontId="9" fillId="39" borderId="0" xfId="0" applyNumberFormat="1" applyFont="1" applyFill="1" applyAlignment="1"/>
    <xf numFmtId="166" fontId="4" fillId="40" borderId="0" xfId="0" applyNumberFormat="1" applyFont="1" applyFill="1" applyAlignment="1"/>
    <xf numFmtId="166" fontId="4" fillId="41" borderId="0" xfId="0" applyNumberFormat="1" applyFont="1" applyFill="1" applyAlignment="1"/>
    <xf numFmtId="166" fontId="9" fillId="42" borderId="0" xfId="0" applyNumberFormat="1" applyFont="1" applyFill="1" applyAlignment="1"/>
    <xf numFmtId="166" fontId="1" fillId="43" borderId="0" xfId="0" applyNumberFormat="1" applyFont="1" applyFill="1" applyAlignment="1"/>
    <xf numFmtId="164" fontId="14" fillId="33" borderId="0" xfId="0" applyNumberFormat="1" applyFont="1" applyFill="1" applyAlignment="1"/>
    <xf numFmtId="164" fontId="14" fillId="34" borderId="0" xfId="0" applyNumberFormat="1" applyFont="1" applyFill="1" applyAlignment="1"/>
    <xf numFmtId="164" fontId="1" fillId="44" borderId="0" xfId="0" applyNumberFormat="1" applyFont="1" applyFill="1" applyAlignment="1"/>
    <xf numFmtId="164" fontId="1" fillId="45" borderId="0" xfId="0" applyNumberFormat="1" applyFont="1" applyFill="1" applyAlignment="1"/>
    <xf numFmtId="164" fontId="1" fillId="46" borderId="0" xfId="0" applyNumberFormat="1" applyFont="1" applyFill="1" applyAlignment="1"/>
    <xf numFmtId="164" fontId="1" fillId="47" borderId="0" xfId="0" applyNumberFormat="1" applyFont="1" applyFill="1" applyAlignment="1"/>
    <xf numFmtId="166" fontId="4" fillId="48" borderId="0" xfId="0" applyNumberFormat="1" applyFont="1" applyFill="1" applyAlignment="1"/>
    <xf numFmtId="166" fontId="9" fillId="49" borderId="0" xfId="0" applyNumberFormat="1" applyFont="1" applyFill="1" applyAlignment="1"/>
    <xf numFmtId="166" fontId="4" fillId="50" borderId="0" xfId="0" applyNumberFormat="1" applyFont="1" applyFill="1" applyAlignment="1"/>
    <xf numFmtId="166" fontId="1" fillId="14" borderId="0" xfId="0" applyNumberFormat="1" applyFont="1" applyFill="1" applyAlignment="1"/>
    <xf numFmtId="16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Sheet5!$B$1</c:f>
              <c:strCache>
                <c:ptCount val="1"/>
                <c:pt idx="0">
                  <c:v>PriceLarge.Ln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6.9812992125984255E-2"/>
                  <c:y val="0.42466134441528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Sheet5!$A$2:$A$3001</c:f>
              <c:numCache>
                <c:formatCode>General</c:formatCode>
                <c:ptCount val="3000"/>
                <c:pt idx="0">
                  <c:v>1.01</c:v>
                </c:pt>
                <c:pt idx="1">
                  <c:v>1.02</c:v>
                </c:pt>
                <c:pt idx="2">
                  <c:v>1.0900000000000001</c:v>
                </c:pt>
                <c:pt idx="3">
                  <c:v>1.56</c:v>
                </c:pt>
                <c:pt idx="4">
                  <c:v>1.02</c:v>
                </c:pt>
                <c:pt idx="5">
                  <c:v>1.04</c:v>
                </c:pt>
                <c:pt idx="6">
                  <c:v>1.04</c:v>
                </c:pt>
                <c:pt idx="7">
                  <c:v>1.01</c:v>
                </c:pt>
                <c:pt idx="8">
                  <c:v>1.1000000000000001</c:v>
                </c:pt>
                <c:pt idx="9">
                  <c:v>1.52</c:v>
                </c:pt>
                <c:pt idx="10">
                  <c:v>1.21</c:v>
                </c:pt>
                <c:pt idx="11">
                  <c:v>1.63</c:v>
                </c:pt>
                <c:pt idx="12">
                  <c:v>1.01</c:v>
                </c:pt>
                <c:pt idx="13">
                  <c:v>1.52</c:v>
                </c:pt>
                <c:pt idx="14">
                  <c:v>1.1399999999999999</c:v>
                </c:pt>
                <c:pt idx="15">
                  <c:v>1.18</c:v>
                </c:pt>
                <c:pt idx="16">
                  <c:v>1.06</c:v>
                </c:pt>
                <c:pt idx="17">
                  <c:v>1.21</c:v>
                </c:pt>
                <c:pt idx="18">
                  <c:v>1.4</c:v>
                </c:pt>
                <c:pt idx="19">
                  <c:v>1.18</c:v>
                </c:pt>
                <c:pt idx="20">
                  <c:v>1.1299999999999999</c:v>
                </c:pt>
                <c:pt idx="21">
                  <c:v>1.7</c:v>
                </c:pt>
                <c:pt idx="22">
                  <c:v>1.19</c:v>
                </c:pt>
                <c:pt idx="23">
                  <c:v>1.1000000000000001</c:v>
                </c:pt>
                <c:pt idx="24">
                  <c:v>1.51</c:v>
                </c:pt>
                <c:pt idx="25">
                  <c:v>1.05</c:v>
                </c:pt>
                <c:pt idx="26">
                  <c:v>1.06</c:v>
                </c:pt>
                <c:pt idx="27">
                  <c:v>2</c:v>
                </c:pt>
                <c:pt idx="28">
                  <c:v>1.23</c:v>
                </c:pt>
                <c:pt idx="29">
                  <c:v>1.51</c:v>
                </c:pt>
                <c:pt idx="30">
                  <c:v>1.35</c:v>
                </c:pt>
                <c:pt idx="31">
                  <c:v>1.01</c:v>
                </c:pt>
                <c:pt idx="32">
                  <c:v>1.02</c:v>
                </c:pt>
                <c:pt idx="33">
                  <c:v>1.5</c:v>
                </c:pt>
                <c:pt idx="34">
                  <c:v>1.1499999999999999</c:v>
                </c:pt>
                <c:pt idx="35">
                  <c:v>1.74</c:v>
                </c:pt>
                <c:pt idx="36">
                  <c:v>1.04</c:v>
                </c:pt>
                <c:pt idx="37">
                  <c:v>1.19</c:v>
                </c:pt>
                <c:pt idx="38">
                  <c:v>1.01</c:v>
                </c:pt>
                <c:pt idx="39">
                  <c:v>1.17</c:v>
                </c:pt>
                <c:pt idx="40">
                  <c:v>1.54</c:v>
                </c:pt>
                <c:pt idx="41">
                  <c:v>1.07</c:v>
                </c:pt>
                <c:pt idx="42">
                  <c:v>1.51</c:v>
                </c:pt>
                <c:pt idx="43">
                  <c:v>1.01</c:v>
                </c:pt>
                <c:pt idx="44">
                  <c:v>1.27</c:v>
                </c:pt>
                <c:pt idx="45">
                  <c:v>1.54</c:v>
                </c:pt>
                <c:pt idx="46">
                  <c:v>1.57</c:v>
                </c:pt>
                <c:pt idx="47">
                  <c:v>1.54</c:v>
                </c:pt>
                <c:pt idx="48">
                  <c:v>1.53</c:v>
                </c:pt>
                <c:pt idx="49">
                  <c:v>2</c:v>
                </c:pt>
                <c:pt idx="50">
                  <c:v>1.5</c:v>
                </c:pt>
                <c:pt idx="51">
                  <c:v>1.69</c:v>
                </c:pt>
                <c:pt idx="52">
                  <c:v>1.03</c:v>
                </c:pt>
                <c:pt idx="53">
                  <c:v>1.7</c:v>
                </c:pt>
                <c:pt idx="54">
                  <c:v>1.02</c:v>
                </c:pt>
                <c:pt idx="55">
                  <c:v>1.1299999999999999</c:v>
                </c:pt>
                <c:pt idx="56">
                  <c:v>1.08</c:v>
                </c:pt>
                <c:pt idx="57">
                  <c:v>1.61</c:v>
                </c:pt>
                <c:pt idx="58">
                  <c:v>1.01</c:v>
                </c:pt>
                <c:pt idx="59">
                  <c:v>1.03</c:v>
                </c:pt>
                <c:pt idx="60">
                  <c:v>1.01</c:v>
                </c:pt>
                <c:pt idx="61">
                  <c:v>1.0900000000000001</c:v>
                </c:pt>
                <c:pt idx="62">
                  <c:v>1.01</c:v>
                </c:pt>
                <c:pt idx="63">
                  <c:v>1.01</c:v>
                </c:pt>
                <c:pt idx="64">
                  <c:v>1.1100000000000001</c:v>
                </c:pt>
                <c:pt idx="65">
                  <c:v>1.8</c:v>
                </c:pt>
                <c:pt idx="66">
                  <c:v>1.0900000000000001</c:v>
                </c:pt>
                <c:pt idx="67">
                  <c:v>2</c:v>
                </c:pt>
                <c:pt idx="68">
                  <c:v>1.32</c:v>
                </c:pt>
                <c:pt idx="69">
                  <c:v>1.01</c:v>
                </c:pt>
                <c:pt idx="70">
                  <c:v>1.02</c:v>
                </c:pt>
                <c:pt idx="71">
                  <c:v>1.02</c:v>
                </c:pt>
                <c:pt idx="72">
                  <c:v>1.2</c:v>
                </c:pt>
                <c:pt idx="73">
                  <c:v>1.39</c:v>
                </c:pt>
                <c:pt idx="74">
                  <c:v>1.01</c:v>
                </c:pt>
                <c:pt idx="75">
                  <c:v>1.01</c:v>
                </c:pt>
                <c:pt idx="76">
                  <c:v>1.34</c:v>
                </c:pt>
                <c:pt idx="77">
                  <c:v>1.51</c:v>
                </c:pt>
                <c:pt idx="78">
                  <c:v>1.71</c:v>
                </c:pt>
                <c:pt idx="79">
                  <c:v>1.17</c:v>
                </c:pt>
                <c:pt idx="80">
                  <c:v>1.49</c:v>
                </c:pt>
                <c:pt idx="81">
                  <c:v>1.01</c:v>
                </c:pt>
                <c:pt idx="82">
                  <c:v>1.01</c:v>
                </c:pt>
                <c:pt idx="83">
                  <c:v>1.5</c:v>
                </c:pt>
                <c:pt idx="84">
                  <c:v>1.07</c:v>
                </c:pt>
                <c:pt idx="85">
                  <c:v>1.55</c:v>
                </c:pt>
                <c:pt idx="86">
                  <c:v>1.02</c:v>
                </c:pt>
                <c:pt idx="87">
                  <c:v>1.54</c:v>
                </c:pt>
                <c:pt idx="88">
                  <c:v>1.06</c:v>
                </c:pt>
                <c:pt idx="89">
                  <c:v>1.06</c:v>
                </c:pt>
                <c:pt idx="90">
                  <c:v>1.02</c:v>
                </c:pt>
                <c:pt idx="91">
                  <c:v>1.27</c:v>
                </c:pt>
                <c:pt idx="92">
                  <c:v>1.1299999999999999</c:v>
                </c:pt>
                <c:pt idx="93">
                  <c:v>1.1499999999999999</c:v>
                </c:pt>
                <c:pt idx="94">
                  <c:v>1.2</c:v>
                </c:pt>
                <c:pt idx="95">
                  <c:v>1.01</c:v>
                </c:pt>
                <c:pt idx="96">
                  <c:v>1.04</c:v>
                </c:pt>
                <c:pt idx="97">
                  <c:v>1.51</c:v>
                </c:pt>
                <c:pt idx="98">
                  <c:v>1.7</c:v>
                </c:pt>
                <c:pt idx="99">
                  <c:v>1.0900000000000001</c:v>
                </c:pt>
                <c:pt idx="100">
                  <c:v>1.02</c:v>
                </c:pt>
                <c:pt idx="101">
                  <c:v>1.06</c:v>
                </c:pt>
                <c:pt idx="102">
                  <c:v>1.33</c:v>
                </c:pt>
                <c:pt idx="103">
                  <c:v>1.53</c:v>
                </c:pt>
                <c:pt idx="104">
                  <c:v>1.51</c:v>
                </c:pt>
                <c:pt idx="105">
                  <c:v>1.26</c:v>
                </c:pt>
                <c:pt idx="106">
                  <c:v>1.02</c:v>
                </c:pt>
                <c:pt idx="107">
                  <c:v>1.51</c:v>
                </c:pt>
                <c:pt idx="108">
                  <c:v>1.05</c:v>
                </c:pt>
                <c:pt idx="109">
                  <c:v>1.1000000000000001</c:v>
                </c:pt>
                <c:pt idx="110">
                  <c:v>1.2</c:v>
                </c:pt>
                <c:pt idx="111">
                  <c:v>1.5</c:v>
                </c:pt>
                <c:pt idx="112">
                  <c:v>1.51</c:v>
                </c:pt>
                <c:pt idx="113">
                  <c:v>1.1000000000000001</c:v>
                </c:pt>
                <c:pt idx="114">
                  <c:v>1.73</c:v>
                </c:pt>
                <c:pt idx="115">
                  <c:v>1.03</c:v>
                </c:pt>
                <c:pt idx="116">
                  <c:v>1.0900000000000001</c:v>
                </c:pt>
                <c:pt idx="117">
                  <c:v>1.61</c:v>
                </c:pt>
                <c:pt idx="118">
                  <c:v>1.61</c:v>
                </c:pt>
                <c:pt idx="119">
                  <c:v>1.07</c:v>
                </c:pt>
                <c:pt idx="120">
                  <c:v>1.24</c:v>
                </c:pt>
                <c:pt idx="121">
                  <c:v>1.01</c:v>
                </c:pt>
                <c:pt idx="122">
                  <c:v>1.54</c:v>
                </c:pt>
                <c:pt idx="123">
                  <c:v>1.01</c:v>
                </c:pt>
                <c:pt idx="124">
                  <c:v>1.0900000000000001</c:v>
                </c:pt>
                <c:pt idx="125">
                  <c:v>1.53</c:v>
                </c:pt>
                <c:pt idx="126">
                  <c:v>1.05</c:v>
                </c:pt>
                <c:pt idx="127">
                  <c:v>1.1399999999999999</c:v>
                </c:pt>
                <c:pt idx="128">
                  <c:v>1.7</c:v>
                </c:pt>
                <c:pt idx="129">
                  <c:v>1.51</c:v>
                </c:pt>
                <c:pt idx="130">
                  <c:v>1.62</c:v>
                </c:pt>
                <c:pt idx="131">
                  <c:v>1.02</c:v>
                </c:pt>
                <c:pt idx="132">
                  <c:v>1.1000000000000001</c:v>
                </c:pt>
                <c:pt idx="133">
                  <c:v>1.17</c:v>
                </c:pt>
                <c:pt idx="134">
                  <c:v>1.22</c:v>
                </c:pt>
                <c:pt idx="135">
                  <c:v>1.71</c:v>
                </c:pt>
                <c:pt idx="136">
                  <c:v>1.52</c:v>
                </c:pt>
                <c:pt idx="137">
                  <c:v>1.05</c:v>
                </c:pt>
                <c:pt idx="138">
                  <c:v>1.02</c:v>
                </c:pt>
                <c:pt idx="139">
                  <c:v>1.06</c:v>
                </c:pt>
                <c:pt idx="140">
                  <c:v>1.52</c:v>
                </c:pt>
                <c:pt idx="141">
                  <c:v>1.0900000000000001</c:v>
                </c:pt>
                <c:pt idx="142">
                  <c:v>1.05</c:v>
                </c:pt>
                <c:pt idx="143">
                  <c:v>1.19</c:v>
                </c:pt>
                <c:pt idx="144">
                  <c:v>1.23</c:v>
                </c:pt>
                <c:pt idx="145">
                  <c:v>1.06</c:v>
                </c:pt>
                <c:pt idx="146">
                  <c:v>1.29</c:v>
                </c:pt>
                <c:pt idx="147">
                  <c:v>1.01</c:v>
                </c:pt>
                <c:pt idx="148">
                  <c:v>1.27</c:v>
                </c:pt>
                <c:pt idx="149">
                  <c:v>1.51</c:v>
                </c:pt>
                <c:pt idx="150">
                  <c:v>1.26</c:v>
                </c:pt>
                <c:pt idx="151">
                  <c:v>1.67</c:v>
                </c:pt>
                <c:pt idx="152">
                  <c:v>1.1499999999999999</c:v>
                </c:pt>
                <c:pt idx="153">
                  <c:v>1.5</c:v>
                </c:pt>
                <c:pt idx="154">
                  <c:v>1.25</c:v>
                </c:pt>
                <c:pt idx="155">
                  <c:v>1.52</c:v>
                </c:pt>
                <c:pt idx="156">
                  <c:v>1.08</c:v>
                </c:pt>
                <c:pt idx="157">
                  <c:v>2</c:v>
                </c:pt>
                <c:pt idx="158">
                  <c:v>1.02</c:v>
                </c:pt>
                <c:pt idx="159">
                  <c:v>1.7</c:v>
                </c:pt>
                <c:pt idx="160">
                  <c:v>1.08</c:v>
                </c:pt>
                <c:pt idx="161">
                  <c:v>1.1399999999999999</c:v>
                </c:pt>
                <c:pt idx="162">
                  <c:v>1.1499999999999999</c:v>
                </c:pt>
                <c:pt idx="163">
                  <c:v>1.1200000000000001</c:v>
                </c:pt>
                <c:pt idx="164">
                  <c:v>1.32</c:v>
                </c:pt>
                <c:pt idx="165">
                  <c:v>1.01</c:v>
                </c:pt>
                <c:pt idx="166">
                  <c:v>1.02</c:v>
                </c:pt>
                <c:pt idx="167">
                  <c:v>1.1599999999999999</c:v>
                </c:pt>
                <c:pt idx="168">
                  <c:v>1.27</c:v>
                </c:pt>
                <c:pt idx="169">
                  <c:v>1.56</c:v>
                </c:pt>
                <c:pt idx="170">
                  <c:v>1.51</c:v>
                </c:pt>
                <c:pt idx="171">
                  <c:v>1.59</c:v>
                </c:pt>
                <c:pt idx="172">
                  <c:v>1.6</c:v>
                </c:pt>
                <c:pt idx="173">
                  <c:v>1.62</c:v>
                </c:pt>
                <c:pt idx="174">
                  <c:v>1.5</c:v>
                </c:pt>
                <c:pt idx="175">
                  <c:v>1.25</c:v>
                </c:pt>
                <c:pt idx="176">
                  <c:v>1.04</c:v>
                </c:pt>
                <c:pt idx="177">
                  <c:v>1.2</c:v>
                </c:pt>
                <c:pt idx="178">
                  <c:v>1.02</c:v>
                </c:pt>
                <c:pt idx="179">
                  <c:v>1.01</c:v>
                </c:pt>
                <c:pt idx="180">
                  <c:v>1.24</c:v>
                </c:pt>
                <c:pt idx="181">
                  <c:v>1.54</c:v>
                </c:pt>
                <c:pt idx="182">
                  <c:v>1.1000000000000001</c:v>
                </c:pt>
                <c:pt idx="183">
                  <c:v>1.01</c:v>
                </c:pt>
                <c:pt idx="184">
                  <c:v>1.51</c:v>
                </c:pt>
                <c:pt idx="185">
                  <c:v>1.52</c:v>
                </c:pt>
                <c:pt idx="186">
                  <c:v>1.77</c:v>
                </c:pt>
                <c:pt idx="187">
                  <c:v>1.01</c:v>
                </c:pt>
                <c:pt idx="188">
                  <c:v>1.01</c:v>
                </c:pt>
                <c:pt idx="189">
                  <c:v>1.02</c:v>
                </c:pt>
                <c:pt idx="190">
                  <c:v>1.82</c:v>
                </c:pt>
                <c:pt idx="191">
                  <c:v>1.58</c:v>
                </c:pt>
                <c:pt idx="192">
                  <c:v>1.52</c:v>
                </c:pt>
                <c:pt idx="193">
                  <c:v>1.03</c:v>
                </c:pt>
                <c:pt idx="194">
                  <c:v>1.01</c:v>
                </c:pt>
                <c:pt idx="195">
                  <c:v>1.01</c:v>
                </c:pt>
                <c:pt idx="196">
                  <c:v>1.21</c:v>
                </c:pt>
                <c:pt idx="197">
                  <c:v>1.22</c:v>
                </c:pt>
                <c:pt idx="198">
                  <c:v>1.32</c:v>
                </c:pt>
                <c:pt idx="199">
                  <c:v>1.24</c:v>
                </c:pt>
                <c:pt idx="200">
                  <c:v>1.06</c:v>
                </c:pt>
                <c:pt idx="201">
                  <c:v>1.74</c:v>
                </c:pt>
                <c:pt idx="202">
                  <c:v>1.7</c:v>
                </c:pt>
                <c:pt idx="203">
                  <c:v>1.51</c:v>
                </c:pt>
                <c:pt idx="204">
                  <c:v>1.02</c:v>
                </c:pt>
                <c:pt idx="205">
                  <c:v>1.05</c:v>
                </c:pt>
                <c:pt idx="206">
                  <c:v>1.06</c:v>
                </c:pt>
                <c:pt idx="207">
                  <c:v>1.02</c:v>
                </c:pt>
                <c:pt idx="208">
                  <c:v>1.1599999999999999</c:v>
                </c:pt>
                <c:pt idx="209">
                  <c:v>1.42</c:v>
                </c:pt>
                <c:pt idx="210">
                  <c:v>1.01</c:v>
                </c:pt>
                <c:pt idx="211">
                  <c:v>1.1599999999999999</c:v>
                </c:pt>
                <c:pt idx="212">
                  <c:v>1.3</c:v>
                </c:pt>
                <c:pt idx="213">
                  <c:v>1.52</c:v>
                </c:pt>
                <c:pt idx="214">
                  <c:v>1.5</c:v>
                </c:pt>
                <c:pt idx="215">
                  <c:v>1.32</c:v>
                </c:pt>
                <c:pt idx="216">
                  <c:v>1.61</c:v>
                </c:pt>
                <c:pt idx="217">
                  <c:v>1.22</c:v>
                </c:pt>
                <c:pt idx="218">
                  <c:v>1.03</c:v>
                </c:pt>
                <c:pt idx="219">
                  <c:v>1.22</c:v>
                </c:pt>
                <c:pt idx="220">
                  <c:v>1.1499999999999999</c:v>
                </c:pt>
                <c:pt idx="221">
                  <c:v>1.26</c:v>
                </c:pt>
                <c:pt idx="222">
                  <c:v>1.02</c:v>
                </c:pt>
                <c:pt idx="223">
                  <c:v>1.23</c:v>
                </c:pt>
                <c:pt idx="224">
                  <c:v>1.3</c:v>
                </c:pt>
                <c:pt idx="225">
                  <c:v>1.22</c:v>
                </c:pt>
                <c:pt idx="226">
                  <c:v>1.2</c:v>
                </c:pt>
                <c:pt idx="227">
                  <c:v>1.52</c:v>
                </c:pt>
                <c:pt idx="228">
                  <c:v>1.01</c:v>
                </c:pt>
                <c:pt idx="229">
                  <c:v>1.31</c:v>
                </c:pt>
                <c:pt idx="230">
                  <c:v>1.24</c:v>
                </c:pt>
                <c:pt idx="231">
                  <c:v>1.05</c:v>
                </c:pt>
                <c:pt idx="232">
                  <c:v>1.01</c:v>
                </c:pt>
                <c:pt idx="233">
                  <c:v>1.22</c:v>
                </c:pt>
                <c:pt idx="234">
                  <c:v>1.73</c:v>
                </c:pt>
                <c:pt idx="235">
                  <c:v>1.31</c:v>
                </c:pt>
                <c:pt idx="236">
                  <c:v>1.17</c:v>
                </c:pt>
                <c:pt idx="237">
                  <c:v>1.03</c:v>
                </c:pt>
                <c:pt idx="238">
                  <c:v>1.58</c:v>
                </c:pt>
                <c:pt idx="239">
                  <c:v>1.01</c:v>
                </c:pt>
                <c:pt idx="240">
                  <c:v>1.06</c:v>
                </c:pt>
                <c:pt idx="241">
                  <c:v>1.39</c:v>
                </c:pt>
                <c:pt idx="242">
                  <c:v>1.5</c:v>
                </c:pt>
                <c:pt idx="243">
                  <c:v>1.53</c:v>
                </c:pt>
                <c:pt idx="244">
                  <c:v>1.03</c:v>
                </c:pt>
                <c:pt idx="245">
                  <c:v>1.24</c:v>
                </c:pt>
                <c:pt idx="246">
                  <c:v>1.56</c:v>
                </c:pt>
                <c:pt idx="247">
                  <c:v>1.01</c:v>
                </c:pt>
                <c:pt idx="248">
                  <c:v>1.51</c:v>
                </c:pt>
                <c:pt idx="249">
                  <c:v>1.01</c:v>
                </c:pt>
                <c:pt idx="250">
                  <c:v>1.02</c:v>
                </c:pt>
                <c:pt idx="251">
                  <c:v>1.06</c:v>
                </c:pt>
                <c:pt idx="252">
                  <c:v>1.21</c:v>
                </c:pt>
                <c:pt idx="253">
                  <c:v>1.24</c:v>
                </c:pt>
                <c:pt idx="254">
                  <c:v>1.36</c:v>
                </c:pt>
                <c:pt idx="255">
                  <c:v>1.05</c:v>
                </c:pt>
                <c:pt idx="256">
                  <c:v>1.51</c:v>
                </c:pt>
                <c:pt idx="257">
                  <c:v>1.1299999999999999</c:v>
                </c:pt>
                <c:pt idx="258">
                  <c:v>1.01</c:v>
                </c:pt>
                <c:pt idx="259">
                  <c:v>1.01</c:v>
                </c:pt>
                <c:pt idx="260">
                  <c:v>1.02</c:v>
                </c:pt>
                <c:pt idx="261">
                  <c:v>1.2</c:v>
                </c:pt>
                <c:pt idx="262">
                  <c:v>1.08</c:v>
                </c:pt>
                <c:pt idx="263">
                  <c:v>1.06</c:v>
                </c:pt>
                <c:pt idx="264">
                  <c:v>1.1200000000000001</c:v>
                </c:pt>
                <c:pt idx="265">
                  <c:v>1.1000000000000001</c:v>
                </c:pt>
                <c:pt idx="266">
                  <c:v>1.26</c:v>
                </c:pt>
                <c:pt idx="267">
                  <c:v>1.52</c:v>
                </c:pt>
                <c:pt idx="268">
                  <c:v>1.05</c:v>
                </c:pt>
                <c:pt idx="269">
                  <c:v>1.52</c:v>
                </c:pt>
                <c:pt idx="270">
                  <c:v>1.01</c:v>
                </c:pt>
                <c:pt idx="271">
                  <c:v>1.21</c:v>
                </c:pt>
                <c:pt idx="272">
                  <c:v>1.5</c:v>
                </c:pt>
                <c:pt idx="273">
                  <c:v>1.01</c:v>
                </c:pt>
                <c:pt idx="274">
                  <c:v>1.04</c:v>
                </c:pt>
                <c:pt idx="275">
                  <c:v>1.01</c:v>
                </c:pt>
                <c:pt idx="276">
                  <c:v>1.04</c:v>
                </c:pt>
                <c:pt idx="277">
                  <c:v>1.18</c:v>
                </c:pt>
                <c:pt idx="278">
                  <c:v>1.02</c:v>
                </c:pt>
                <c:pt idx="279">
                  <c:v>1.46</c:v>
                </c:pt>
                <c:pt idx="280">
                  <c:v>1.29</c:v>
                </c:pt>
                <c:pt idx="281">
                  <c:v>1.24</c:v>
                </c:pt>
                <c:pt idx="282">
                  <c:v>1.25</c:v>
                </c:pt>
                <c:pt idx="283">
                  <c:v>1.01</c:v>
                </c:pt>
                <c:pt idx="284">
                  <c:v>1.08</c:v>
                </c:pt>
                <c:pt idx="285">
                  <c:v>1.73</c:v>
                </c:pt>
                <c:pt idx="286">
                  <c:v>1.7</c:v>
                </c:pt>
                <c:pt idx="287">
                  <c:v>1.05</c:v>
                </c:pt>
                <c:pt idx="288">
                  <c:v>1.3</c:v>
                </c:pt>
                <c:pt idx="289">
                  <c:v>1.51</c:v>
                </c:pt>
                <c:pt idx="290">
                  <c:v>1.03</c:v>
                </c:pt>
                <c:pt idx="291">
                  <c:v>1.01</c:v>
                </c:pt>
                <c:pt idx="292">
                  <c:v>1.87</c:v>
                </c:pt>
                <c:pt idx="293">
                  <c:v>1.31</c:v>
                </c:pt>
                <c:pt idx="294">
                  <c:v>1.23</c:v>
                </c:pt>
                <c:pt idx="295">
                  <c:v>1.01</c:v>
                </c:pt>
                <c:pt idx="296">
                  <c:v>1.26</c:v>
                </c:pt>
                <c:pt idx="297">
                  <c:v>1.1599999999999999</c:v>
                </c:pt>
                <c:pt idx="298">
                  <c:v>1.1399999999999999</c:v>
                </c:pt>
                <c:pt idx="299">
                  <c:v>1.01</c:v>
                </c:pt>
                <c:pt idx="300">
                  <c:v>1.01</c:v>
                </c:pt>
                <c:pt idx="301">
                  <c:v>1.22</c:v>
                </c:pt>
                <c:pt idx="302">
                  <c:v>1.1100000000000001</c:v>
                </c:pt>
                <c:pt idx="303">
                  <c:v>1.51</c:v>
                </c:pt>
                <c:pt idx="304">
                  <c:v>1.17</c:v>
                </c:pt>
                <c:pt idx="305">
                  <c:v>1.02</c:v>
                </c:pt>
                <c:pt idx="306">
                  <c:v>1.1299999999999999</c:v>
                </c:pt>
                <c:pt idx="307">
                  <c:v>1.01</c:v>
                </c:pt>
                <c:pt idx="308">
                  <c:v>1.01</c:v>
                </c:pt>
                <c:pt idx="309">
                  <c:v>1.18</c:v>
                </c:pt>
                <c:pt idx="310">
                  <c:v>1.52</c:v>
                </c:pt>
                <c:pt idx="311">
                  <c:v>1.1100000000000001</c:v>
                </c:pt>
                <c:pt idx="312">
                  <c:v>1.51</c:v>
                </c:pt>
                <c:pt idx="313">
                  <c:v>1.01</c:v>
                </c:pt>
                <c:pt idx="314">
                  <c:v>1.05</c:v>
                </c:pt>
                <c:pt idx="315">
                  <c:v>1.04</c:v>
                </c:pt>
                <c:pt idx="316">
                  <c:v>1.05</c:v>
                </c:pt>
                <c:pt idx="317">
                  <c:v>1.22</c:v>
                </c:pt>
                <c:pt idx="318">
                  <c:v>1.03</c:v>
                </c:pt>
                <c:pt idx="319">
                  <c:v>1.01</c:v>
                </c:pt>
                <c:pt idx="320">
                  <c:v>1.22</c:v>
                </c:pt>
                <c:pt idx="321">
                  <c:v>1.23</c:v>
                </c:pt>
                <c:pt idx="322">
                  <c:v>1.02</c:v>
                </c:pt>
                <c:pt idx="323">
                  <c:v>1.19</c:v>
                </c:pt>
                <c:pt idx="324">
                  <c:v>1.01</c:v>
                </c:pt>
                <c:pt idx="325">
                  <c:v>1.03</c:v>
                </c:pt>
                <c:pt idx="326">
                  <c:v>1.56</c:v>
                </c:pt>
                <c:pt idx="327">
                  <c:v>1.51</c:v>
                </c:pt>
                <c:pt idx="328">
                  <c:v>1.02</c:v>
                </c:pt>
                <c:pt idx="329">
                  <c:v>1.01</c:v>
                </c:pt>
                <c:pt idx="330">
                  <c:v>1.01</c:v>
                </c:pt>
                <c:pt idx="331">
                  <c:v>1.03</c:v>
                </c:pt>
                <c:pt idx="332">
                  <c:v>1.21</c:v>
                </c:pt>
                <c:pt idx="333">
                  <c:v>1.26</c:v>
                </c:pt>
                <c:pt idx="334">
                  <c:v>1.01</c:v>
                </c:pt>
                <c:pt idx="335">
                  <c:v>1.01</c:v>
                </c:pt>
                <c:pt idx="336">
                  <c:v>1.17</c:v>
                </c:pt>
                <c:pt idx="337">
                  <c:v>1.24</c:v>
                </c:pt>
                <c:pt idx="338">
                  <c:v>1.31</c:v>
                </c:pt>
                <c:pt idx="339">
                  <c:v>1.01</c:v>
                </c:pt>
                <c:pt idx="340">
                  <c:v>1.58</c:v>
                </c:pt>
                <c:pt idx="341">
                  <c:v>1.71</c:v>
                </c:pt>
                <c:pt idx="342">
                  <c:v>1.01</c:v>
                </c:pt>
                <c:pt idx="343">
                  <c:v>1.07</c:v>
                </c:pt>
                <c:pt idx="344">
                  <c:v>1.23</c:v>
                </c:pt>
                <c:pt idx="345">
                  <c:v>2</c:v>
                </c:pt>
                <c:pt idx="346">
                  <c:v>1.5</c:v>
                </c:pt>
                <c:pt idx="347">
                  <c:v>1.33</c:v>
                </c:pt>
                <c:pt idx="348">
                  <c:v>1.56</c:v>
                </c:pt>
                <c:pt idx="349">
                  <c:v>1.21</c:v>
                </c:pt>
                <c:pt idx="350">
                  <c:v>2</c:v>
                </c:pt>
                <c:pt idx="351">
                  <c:v>1.01</c:v>
                </c:pt>
                <c:pt idx="352">
                  <c:v>1.51</c:v>
                </c:pt>
                <c:pt idx="353">
                  <c:v>1.2</c:v>
                </c:pt>
                <c:pt idx="354">
                  <c:v>1.01</c:v>
                </c:pt>
                <c:pt idx="355">
                  <c:v>1.07</c:v>
                </c:pt>
                <c:pt idx="356">
                  <c:v>1.08</c:v>
                </c:pt>
                <c:pt idx="357">
                  <c:v>1.04</c:v>
                </c:pt>
                <c:pt idx="358">
                  <c:v>1.01</c:v>
                </c:pt>
                <c:pt idx="359">
                  <c:v>1.06</c:v>
                </c:pt>
                <c:pt idx="360">
                  <c:v>1.52</c:v>
                </c:pt>
                <c:pt idx="361">
                  <c:v>1.71</c:v>
                </c:pt>
                <c:pt idx="362">
                  <c:v>1.51</c:v>
                </c:pt>
                <c:pt idx="363">
                  <c:v>1.02</c:v>
                </c:pt>
                <c:pt idx="364">
                  <c:v>1.1100000000000001</c:v>
                </c:pt>
                <c:pt idx="365">
                  <c:v>1.02</c:v>
                </c:pt>
                <c:pt idx="366">
                  <c:v>1.2</c:v>
                </c:pt>
                <c:pt idx="367">
                  <c:v>1.1299999999999999</c:v>
                </c:pt>
                <c:pt idx="368">
                  <c:v>1.07</c:v>
                </c:pt>
                <c:pt idx="369">
                  <c:v>2</c:v>
                </c:pt>
                <c:pt idx="370">
                  <c:v>1.58</c:v>
                </c:pt>
                <c:pt idx="371">
                  <c:v>1.46</c:v>
                </c:pt>
                <c:pt idx="372">
                  <c:v>1.01</c:v>
                </c:pt>
                <c:pt idx="373">
                  <c:v>1.17</c:v>
                </c:pt>
                <c:pt idx="374">
                  <c:v>1.23</c:v>
                </c:pt>
                <c:pt idx="375">
                  <c:v>1.01</c:v>
                </c:pt>
                <c:pt idx="376">
                  <c:v>1.53</c:v>
                </c:pt>
                <c:pt idx="377">
                  <c:v>1.02</c:v>
                </c:pt>
                <c:pt idx="378">
                  <c:v>1.0900000000000001</c:v>
                </c:pt>
                <c:pt idx="379">
                  <c:v>1.01</c:v>
                </c:pt>
                <c:pt idx="380">
                  <c:v>1.5</c:v>
                </c:pt>
                <c:pt idx="381">
                  <c:v>1.5</c:v>
                </c:pt>
                <c:pt idx="382">
                  <c:v>1.23</c:v>
                </c:pt>
                <c:pt idx="383">
                  <c:v>1.56</c:v>
                </c:pt>
                <c:pt idx="384">
                  <c:v>1.7</c:v>
                </c:pt>
                <c:pt idx="385">
                  <c:v>1.02</c:v>
                </c:pt>
                <c:pt idx="386">
                  <c:v>1.22</c:v>
                </c:pt>
                <c:pt idx="387">
                  <c:v>1.36</c:v>
                </c:pt>
                <c:pt idx="388">
                  <c:v>1.01</c:v>
                </c:pt>
                <c:pt idx="389">
                  <c:v>1.1299999999999999</c:v>
                </c:pt>
                <c:pt idx="390">
                  <c:v>1.19</c:v>
                </c:pt>
                <c:pt idx="391">
                  <c:v>1.57</c:v>
                </c:pt>
                <c:pt idx="392">
                  <c:v>1.03</c:v>
                </c:pt>
                <c:pt idx="393">
                  <c:v>1.74</c:v>
                </c:pt>
                <c:pt idx="394">
                  <c:v>1.06</c:v>
                </c:pt>
                <c:pt idx="395">
                  <c:v>1.37</c:v>
                </c:pt>
                <c:pt idx="396">
                  <c:v>1.1299999999999999</c:v>
                </c:pt>
                <c:pt idx="397">
                  <c:v>1.5</c:v>
                </c:pt>
                <c:pt idx="398">
                  <c:v>1.1499999999999999</c:v>
                </c:pt>
                <c:pt idx="399">
                  <c:v>1.1200000000000001</c:v>
                </c:pt>
                <c:pt idx="400">
                  <c:v>1.1299999999999999</c:v>
                </c:pt>
                <c:pt idx="401">
                  <c:v>1.02</c:v>
                </c:pt>
                <c:pt idx="402">
                  <c:v>1.5</c:v>
                </c:pt>
                <c:pt idx="403">
                  <c:v>1.7</c:v>
                </c:pt>
                <c:pt idx="404">
                  <c:v>1.1499999999999999</c:v>
                </c:pt>
                <c:pt idx="405">
                  <c:v>1.81</c:v>
                </c:pt>
                <c:pt idx="406">
                  <c:v>1.07</c:v>
                </c:pt>
                <c:pt idx="407">
                  <c:v>1.22</c:v>
                </c:pt>
                <c:pt idx="408">
                  <c:v>1.6</c:v>
                </c:pt>
                <c:pt idx="409">
                  <c:v>1.33</c:v>
                </c:pt>
                <c:pt idx="410">
                  <c:v>1.45</c:v>
                </c:pt>
                <c:pt idx="411">
                  <c:v>1.27</c:v>
                </c:pt>
                <c:pt idx="412">
                  <c:v>1.63</c:v>
                </c:pt>
                <c:pt idx="413">
                  <c:v>1.17</c:v>
                </c:pt>
                <c:pt idx="414">
                  <c:v>1.53</c:v>
                </c:pt>
                <c:pt idx="415">
                  <c:v>1.1100000000000001</c:v>
                </c:pt>
                <c:pt idx="416">
                  <c:v>1.08</c:v>
                </c:pt>
                <c:pt idx="417">
                  <c:v>1.68</c:v>
                </c:pt>
                <c:pt idx="418">
                  <c:v>1.01</c:v>
                </c:pt>
                <c:pt idx="419">
                  <c:v>1.01</c:v>
                </c:pt>
                <c:pt idx="420">
                  <c:v>1.71</c:v>
                </c:pt>
                <c:pt idx="421">
                  <c:v>1.51</c:v>
                </c:pt>
                <c:pt idx="422">
                  <c:v>1.22</c:v>
                </c:pt>
                <c:pt idx="423">
                  <c:v>1.01</c:v>
                </c:pt>
                <c:pt idx="424">
                  <c:v>1.5</c:v>
                </c:pt>
                <c:pt idx="425">
                  <c:v>1.01</c:v>
                </c:pt>
                <c:pt idx="426">
                  <c:v>1.52</c:v>
                </c:pt>
                <c:pt idx="427">
                  <c:v>1.2</c:v>
                </c:pt>
                <c:pt idx="428">
                  <c:v>1.51</c:v>
                </c:pt>
                <c:pt idx="429">
                  <c:v>1.01</c:v>
                </c:pt>
                <c:pt idx="430">
                  <c:v>1.52</c:v>
                </c:pt>
                <c:pt idx="431">
                  <c:v>1.0900000000000001</c:v>
                </c:pt>
                <c:pt idx="432">
                  <c:v>1.24</c:v>
                </c:pt>
                <c:pt idx="433">
                  <c:v>1.63</c:v>
                </c:pt>
                <c:pt idx="434">
                  <c:v>1.5</c:v>
                </c:pt>
                <c:pt idx="435">
                  <c:v>1.1299999999999999</c:v>
                </c:pt>
                <c:pt idx="436">
                  <c:v>1.01</c:v>
                </c:pt>
                <c:pt idx="437">
                  <c:v>1.77</c:v>
                </c:pt>
                <c:pt idx="438">
                  <c:v>1.1200000000000001</c:v>
                </c:pt>
                <c:pt idx="439">
                  <c:v>1.1100000000000001</c:v>
                </c:pt>
                <c:pt idx="440">
                  <c:v>1.1200000000000001</c:v>
                </c:pt>
                <c:pt idx="441">
                  <c:v>1.01</c:v>
                </c:pt>
                <c:pt idx="442">
                  <c:v>1.5</c:v>
                </c:pt>
                <c:pt idx="443">
                  <c:v>1.19</c:v>
                </c:pt>
                <c:pt idx="444">
                  <c:v>1.23</c:v>
                </c:pt>
                <c:pt idx="445">
                  <c:v>1.18</c:v>
                </c:pt>
                <c:pt idx="446">
                  <c:v>1.1100000000000001</c:v>
                </c:pt>
                <c:pt idx="447">
                  <c:v>1.02</c:v>
                </c:pt>
                <c:pt idx="448">
                  <c:v>1.07</c:v>
                </c:pt>
                <c:pt idx="449">
                  <c:v>1.05</c:v>
                </c:pt>
                <c:pt idx="450">
                  <c:v>1.05</c:v>
                </c:pt>
                <c:pt idx="451">
                  <c:v>1.04</c:v>
                </c:pt>
                <c:pt idx="452">
                  <c:v>1.06</c:v>
                </c:pt>
                <c:pt idx="453">
                  <c:v>1.01</c:v>
                </c:pt>
                <c:pt idx="454">
                  <c:v>1.51</c:v>
                </c:pt>
                <c:pt idx="455">
                  <c:v>1.02</c:v>
                </c:pt>
                <c:pt idx="456">
                  <c:v>1.01</c:v>
                </c:pt>
                <c:pt idx="457">
                  <c:v>1.25</c:v>
                </c:pt>
                <c:pt idx="458">
                  <c:v>1.01</c:v>
                </c:pt>
                <c:pt idx="459">
                  <c:v>1.21</c:v>
                </c:pt>
                <c:pt idx="460">
                  <c:v>1.02</c:v>
                </c:pt>
                <c:pt idx="461">
                  <c:v>1.03</c:v>
                </c:pt>
                <c:pt idx="462">
                  <c:v>1.52</c:v>
                </c:pt>
                <c:pt idx="463">
                  <c:v>1.02</c:v>
                </c:pt>
                <c:pt idx="464">
                  <c:v>1.04</c:v>
                </c:pt>
                <c:pt idx="465">
                  <c:v>1.1299999999999999</c:v>
                </c:pt>
                <c:pt idx="466">
                  <c:v>1.27</c:v>
                </c:pt>
                <c:pt idx="467">
                  <c:v>1.5</c:v>
                </c:pt>
                <c:pt idx="468">
                  <c:v>1.02</c:v>
                </c:pt>
                <c:pt idx="469">
                  <c:v>1.53</c:v>
                </c:pt>
                <c:pt idx="470">
                  <c:v>1.1000000000000001</c:v>
                </c:pt>
                <c:pt idx="471">
                  <c:v>1.04</c:v>
                </c:pt>
                <c:pt idx="472">
                  <c:v>1.51</c:v>
                </c:pt>
                <c:pt idx="473">
                  <c:v>1.07</c:v>
                </c:pt>
                <c:pt idx="474">
                  <c:v>1.01</c:v>
                </c:pt>
                <c:pt idx="475">
                  <c:v>1.03</c:v>
                </c:pt>
                <c:pt idx="476">
                  <c:v>1.01</c:v>
                </c:pt>
                <c:pt idx="477">
                  <c:v>1.5</c:v>
                </c:pt>
                <c:pt idx="478">
                  <c:v>1.21</c:v>
                </c:pt>
                <c:pt idx="479">
                  <c:v>1.03</c:v>
                </c:pt>
                <c:pt idx="480">
                  <c:v>1.35</c:v>
                </c:pt>
                <c:pt idx="481">
                  <c:v>1.52</c:v>
                </c:pt>
                <c:pt idx="482">
                  <c:v>1.21</c:v>
                </c:pt>
                <c:pt idx="483">
                  <c:v>1.87</c:v>
                </c:pt>
                <c:pt idx="484">
                  <c:v>1.33</c:v>
                </c:pt>
                <c:pt idx="485">
                  <c:v>1.01</c:v>
                </c:pt>
                <c:pt idx="486">
                  <c:v>1.19</c:v>
                </c:pt>
                <c:pt idx="487">
                  <c:v>2</c:v>
                </c:pt>
                <c:pt idx="488">
                  <c:v>1.51</c:v>
                </c:pt>
                <c:pt idx="489">
                  <c:v>1.1299999999999999</c:v>
                </c:pt>
                <c:pt idx="490">
                  <c:v>1.33</c:v>
                </c:pt>
                <c:pt idx="491">
                  <c:v>1.62</c:v>
                </c:pt>
                <c:pt idx="492">
                  <c:v>1.2</c:v>
                </c:pt>
                <c:pt idx="493">
                  <c:v>1.2</c:v>
                </c:pt>
                <c:pt idx="494">
                  <c:v>1.6</c:v>
                </c:pt>
                <c:pt idx="495">
                  <c:v>1.21</c:v>
                </c:pt>
                <c:pt idx="496">
                  <c:v>1.05</c:v>
                </c:pt>
                <c:pt idx="497">
                  <c:v>1.52</c:v>
                </c:pt>
                <c:pt idx="498">
                  <c:v>1.01</c:v>
                </c:pt>
                <c:pt idx="499">
                  <c:v>1.27</c:v>
                </c:pt>
                <c:pt idx="500">
                  <c:v>1.02</c:v>
                </c:pt>
                <c:pt idx="501">
                  <c:v>1.39</c:v>
                </c:pt>
                <c:pt idx="502">
                  <c:v>1.1299999999999999</c:v>
                </c:pt>
                <c:pt idx="503">
                  <c:v>1.37</c:v>
                </c:pt>
                <c:pt idx="504">
                  <c:v>1.25</c:v>
                </c:pt>
                <c:pt idx="505">
                  <c:v>1.04</c:v>
                </c:pt>
                <c:pt idx="506">
                  <c:v>1.2</c:v>
                </c:pt>
                <c:pt idx="507">
                  <c:v>1.5</c:v>
                </c:pt>
                <c:pt idx="508">
                  <c:v>1.06</c:v>
                </c:pt>
                <c:pt idx="509">
                  <c:v>2</c:v>
                </c:pt>
                <c:pt idx="510">
                  <c:v>1.01</c:v>
                </c:pt>
                <c:pt idx="511">
                  <c:v>1.34</c:v>
                </c:pt>
                <c:pt idx="512">
                  <c:v>1.25</c:v>
                </c:pt>
                <c:pt idx="513">
                  <c:v>1.23</c:v>
                </c:pt>
                <c:pt idx="514">
                  <c:v>1.01</c:v>
                </c:pt>
                <c:pt idx="515">
                  <c:v>1.01</c:v>
                </c:pt>
                <c:pt idx="516">
                  <c:v>1.1599999999999999</c:v>
                </c:pt>
                <c:pt idx="517">
                  <c:v>1.07</c:v>
                </c:pt>
                <c:pt idx="518">
                  <c:v>1.56</c:v>
                </c:pt>
                <c:pt idx="519">
                  <c:v>1.55</c:v>
                </c:pt>
                <c:pt idx="520">
                  <c:v>1.02</c:v>
                </c:pt>
                <c:pt idx="521">
                  <c:v>1.17</c:v>
                </c:pt>
                <c:pt idx="522">
                  <c:v>1.62</c:v>
                </c:pt>
                <c:pt idx="523">
                  <c:v>1.51</c:v>
                </c:pt>
                <c:pt idx="524">
                  <c:v>1.06</c:v>
                </c:pt>
                <c:pt idx="525">
                  <c:v>1.0900000000000001</c:v>
                </c:pt>
                <c:pt idx="526">
                  <c:v>1.51</c:v>
                </c:pt>
                <c:pt idx="527">
                  <c:v>1.1000000000000001</c:v>
                </c:pt>
                <c:pt idx="528">
                  <c:v>1.02</c:v>
                </c:pt>
                <c:pt idx="529">
                  <c:v>1.1499999999999999</c:v>
                </c:pt>
                <c:pt idx="530">
                  <c:v>2</c:v>
                </c:pt>
                <c:pt idx="531">
                  <c:v>1.2</c:v>
                </c:pt>
                <c:pt idx="532">
                  <c:v>1.1299999999999999</c:v>
                </c:pt>
                <c:pt idx="533">
                  <c:v>1.01</c:v>
                </c:pt>
                <c:pt idx="534">
                  <c:v>1.08</c:v>
                </c:pt>
                <c:pt idx="535">
                  <c:v>1.25</c:v>
                </c:pt>
                <c:pt idx="536">
                  <c:v>1.01</c:v>
                </c:pt>
                <c:pt idx="537">
                  <c:v>1.3</c:v>
                </c:pt>
                <c:pt idx="538">
                  <c:v>1.5</c:v>
                </c:pt>
                <c:pt idx="539">
                  <c:v>1.21</c:v>
                </c:pt>
                <c:pt idx="540">
                  <c:v>1.52</c:v>
                </c:pt>
                <c:pt idx="541">
                  <c:v>1.63</c:v>
                </c:pt>
                <c:pt idx="542">
                  <c:v>1.01</c:v>
                </c:pt>
                <c:pt idx="543">
                  <c:v>1.63</c:v>
                </c:pt>
                <c:pt idx="544">
                  <c:v>1.1000000000000001</c:v>
                </c:pt>
                <c:pt idx="545">
                  <c:v>1.02</c:v>
                </c:pt>
                <c:pt idx="546">
                  <c:v>1.23</c:v>
                </c:pt>
                <c:pt idx="547">
                  <c:v>1.5</c:v>
                </c:pt>
                <c:pt idx="548">
                  <c:v>1.54</c:v>
                </c:pt>
                <c:pt idx="549">
                  <c:v>1.01</c:v>
                </c:pt>
                <c:pt idx="550">
                  <c:v>1.06</c:v>
                </c:pt>
                <c:pt idx="551">
                  <c:v>1.53</c:v>
                </c:pt>
                <c:pt idx="552">
                  <c:v>1.51</c:v>
                </c:pt>
                <c:pt idx="553">
                  <c:v>1.1299999999999999</c:v>
                </c:pt>
                <c:pt idx="554">
                  <c:v>1.01</c:v>
                </c:pt>
                <c:pt idx="555">
                  <c:v>1.02</c:v>
                </c:pt>
                <c:pt idx="556">
                  <c:v>1.19</c:v>
                </c:pt>
                <c:pt idx="557">
                  <c:v>1.2</c:v>
                </c:pt>
                <c:pt idx="558">
                  <c:v>1.51</c:v>
                </c:pt>
                <c:pt idx="559">
                  <c:v>1.01</c:v>
                </c:pt>
                <c:pt idx="560">
                  <c:v>1.03</c:v>
                </c:pt>
                <c:pt idx="561">
                  <c:v>1.01</c:v>
                </c:pt>
                <c:pt idx="562">
                  <c:v>1.2</c:v>
                </c:pt>
                <c:pt idx="563">
                  <c:v>1.21</c:v>
                </c:pt>
                <c:pt idx="564">
                  <c:v>1.03</c:v>
                </c:pt>
                <c:pt idx="565">
                  <c:v>1.05</c:v>
                </c:pt>
                <c:pt idx="566">
                  <c:v>1.58</c:v>
                </c:pt>
                <c:pt idx="567">
                  <c:v>1.72</c:v>
                </c:pt>
                <c:pt idx="568">
                  <c:v>1.01</c:v>
                </c:pt>
                <c:pt idx="569">
                  <c:v>1.01</c:v>
                </c:pt>
                <c:pt idx="570">
                  <c:v>1.2</c:v>
                </c:pt>
                <c:pt idx="571">
                  <c:v>1.02</c:v>
                </c:pt>
                <c:pt idx="572">
                  <c:v>1.01</c:v>
                </c:pt>
                <c:pt idx="573">
                  <c:v>1.57</c:v>
                </c:pt>
                <c:pt idx="574">
                  <c:v>1.2</c:v>
                </c:pt>
                <c:pt idx="575">
                  <c:v>1.51</c:v>
                </c:pt>
                <c:pt idx="576">
                  <c:v>1.5</c:v>
                </c:pt>
                <c:pt idx="577">
                  <c:v>1.21</c:v>
                </c:pt>
                <c:pt idx="578">
                  <c:v>1.07</c:v>
                </c:pt>
                <c:pt idx="579">
                  <c:v>1.08</c:v>
                </c:pt>
                <c:pt idx="580">
                  <c:v>1.75</c:v>
                </c:pt>
                <c:pt idx="581">
                  <c:v>1.01</c:v>
                </c:pt>
                <c:pt idx="582">
                  <c:v>1.23</c:v>
                </c:pt>
                <c:pt idx="583">
                  <c:v>1.51</c:v>
                </c:pt>
                <c:pt idx="584">
                  <c:v>1.71</c:v>
                </c:pt>
                <c:pt idx="585">
                  <c:v>1.01</c:v>
                </c:pt>
                <c:pt idx="586">
                  <c:v>1.06</c:v>
                </c:pt>
                <c:pt idx="587">
                  <c:v>1.03</c:v>
                </c:pt>
                <c:pt idx="588">
                  <c:v>1.01</c:v>
                </c:pt>
                <c:pt idx="589">
                  <c:v>1.71</c:v>
                </c:pt>
                <c:pt idx="590">
                  <c:v>1.51</c:v>
                </c:pt>
                <c:pt idx="591">
                  <c:v>1.28</c:v>
                </c:pt>
                <c:pt idx="592">
                  <c:v>1.0900000000000001</c:v>
                </c:pt>
                <c:pt idx="593">
                  <c:v>1.02</c:v>
                </c:pt>
                <c:pt idx="594">
                  <c:v>1.21</c:v>
                </c:pt>
                <c:pt idx="595">
                  <c:v>1.1299999999999999</c:v>
                </c:pt>
                <c:pt idx="596">
                  <c:v>1.06</c:v>
                </c:pt>
                <c:pt idx="597">
                  <c:v>1.02</c:v>
                </c:pt>
                <c:pt idx="598">
                  <c:v>1.23</c:v>
                </c:pt>
                <c:pt idx="599">
                  <c:v>1.02</c:v>
                </c:pt>
                <c:pt idx="600">
                  <c:v>1.5</c:v>
                </c:pt>
                <c:pt idx="601">
                  <c:v>1.04</c:v>
                </c:pt>
                <c:pt idx="602">
                  <c:v>1.01</c:v>
                </c:pt>
                <c:pt idx="603">
                  <c:v>1.1200000000000001</c:v>
                </c:pt>
                <c:pt idx="604">
                  <c:v>1.21</c:v>
                </c:pt>
                <c:pt idx="605">
                  <c:v>1.53</c:v>
                </c:pt>
                <c:pt idx="606">
                  <c:v>1.2</c:v>
                </c:pt>
                <c:pt idx="607">
                  <c:v>1.51</c:v>
                </c:pt>
                <c:pt idx="608">
                  <c:v>1.03</c:v>
                </c:pt>
                <c:pt idx="609">
                  <c:v>1.2</c:v>
                </c:pt>
                <c:pt idx="610">
                  <c:v>1.55</c:v>
                </c:pt>
                <c:pt idx="611">
                  <c:v>1.01</c:v>
                </c:pt>
                <c:pt idx="612">
                  <c:v>1.5</c:v>
                </c:pt>
                <c:pt idx="613">
                  <c:v>1.7</c:v>
                </c:pt>
                <c:pt idx="614">
                  <c:v>1.0900000000000001</c:v>
                </c:pt>
                <c:pt idx="615">
                  <c:v>1.0900000000000001</c:v>
                </c:pt>
                <c:pt idx="616">
                  <c:v>1.04</c:v>
                </c:pt>
                <c:pt idx="617">
                  <c:v>1.06</c:v>
                </c:pt>
                <c:pt idx="618">
                  <c:v>1.01</c:v>
                </c:pt>
                <c:pt idx="619">
                  <c:v>1.01</c:v>
                </c:pt>
                <c:pt idx="620">
                  <c:v>1.51</c:v>
                </c:pt>
                <c:pt idx="621">
                  <c:v>1.4</c:v>
                </c:pt>
                <c:pt idx="622">
                  <c:v>1.71</c:v>
                </c:pt>
                <c:pt idx="623">
                  <c:v>1.68</c:v>
                </c:pt>
                <c:pt idx="624">
                  <c:v>1.1100000000000001</c:v>
                </c:pt>
                <c:pt idx="625">
                  <c:v>1.51</c:v>
                </c:pt>
                <c:pt idx="626">
                  <c:v>1.05</c:v>
                </c:pt>
                <c:pt idx="627">
                  <c:v>1.1000000000000001</c:v>
                </c:pt>
                <c:pt idx="628">
                  <c:v>1.5</c:v>
                </c:pt>
                <c:pt idx="629">
                  <c:v>1.22</c:v>
                </c:pt>
                <c:pt idx="630">
                  <c:v>1.18</c:v>
                </c:pt>
                <c:pt idx="631">
                  <c:v>1.1200000000000001</c:v>
                </c:pt>
                <c:pt idx="632">
                  <c:v>1.23</c:v>
                </c:pt>
                <c:pt idx="633">
                  <c:v>1.56</c:v>
                </c:pt>
                <c:pt idx="634">
                  <c:v>1.01</c:v>
                </c:pt>
                <c:pt idx="635">
                  <c:v>1.01</c:v>
                </c:pt>
                <c:pt idx="636">
                  <c:v>1.1000000000000001</c:v>
                </c:pt>
                <c:pt idx="637">
                  <c:v>1.03</c:v>
                </c:pt>
                <c:pt idx="638">
                  <c:v>1.01</c:v>
                </c:pt>
                <c:pt idx="639">
                  <c:v>1.2</c:v>
                </c:pt>
                <c:pt idx="640">
                  <c:v>1.1000000000000001</c:v>
                </c:pt>
                <c:pt idx="641">
                  <c:v>1.74</c:v>
                </c:pt>
                <c:pt idx="642">
                  <c:v>1.51</c:v>
                </c:pt>
                <c:pt idx="643">
                  <c:v>1.54</c:v>
                </c:pt>
                <c:pt idx="644">
                  <c:v>1.57</c:v>
                </c:pt>
                <c:pt idx="645">
                  <c:v>1.5</c:v>
                </c:pt>
                <c:pt idx="646">
                  <c:v>1.01</c:v>
                </c:pt>
                <c:pt idx="647">
                  <c:v>1.01</c:v>
                </c:pt>
                <c:pt idx="648">
                  <c:v>1.5</c:v>
                </c:pt>
                <c:pt idx="649">
                  <c:v>1.01</c:v>
                </c:pt>
                <c:pt idx="650">
                  <c:v>1.25</c:v>
                </c:pt>
                <c:pt idx="651">
                  <c:v>1.01</c:v>
                </c:pt>
                <c:pt idx="652">
                  <c:v>1.7</c:v>
                </c:pt>
                <c:pt idx="653">
                  <c:v>1.18</c:v>
                </c:pt>
                <c:pt idx="654">
                  <c:v>1.61</c:v>
                </c:pt>
                <c:pt idx="655">
                  <c:v>1.33</c:v>
                </c:pt>
                <c:pt idx="656">
                  <c:v>1.74</c:v>
                </c:pt>
                <c:pt idx="657">
                  <c:v>1.08</c:v>
                </c:pt>
                <c:pt idx="658">
                  <c:v>1.04</c:v>
                </c:pt>
                <c:pt idx="659">
                  <c:v>1.04</c:v>
                </c:pt>
                <c:pt idx="660">
                  <c:v>1.1100000000000001</c:v>
                </c:pt>
                <c:pt idx="661">
                  <c:v>1.58</c:v>
                </c:pt>
                <c:pt idx="662">
                  <c:v>1.5</c:v>
                </c:pt>
                <c:pt idx="663">
                  <c:v>1.51</c:v>
                </c:pt>
                <c:pt idx="664">
                  <c:v>1.1599999999999999</c:v>
                </c:pt>
                <c:pt idx="665">
                  <c:v>1.04</c:v>
                </c:pt>
                <c:pt idx="666">
                  <c:v>1.59</c:v>
                </c:pt>
                <c:pt idx="667">
                  <c:v>1.22</c:v>
                </c:pt>
                <c:pt idx="668">
                  <c:v>1.03</c:v>
                </c:pt>
                <c:pt idx="669">
                  <c:v>1.51</c:v>
                </c:pt>
                <c:pt idx="670">
                  <c:v>1.27</c:v>
                </c:pt>
                <c:pt idx="671">
                  <c:v>1.01</c:v>
                </c:pt>
                <c:pt idx="672">
                  <c:v>1.21</c:v>
                </c:pt>
                <c:pt idx="673">
                  <c:v>1.42</c:v>
                </c:pt>
                <c:pt idx="674">
                  <c:v>1.01</c:v>
                </c:pt>
                <c:pt idx="675">
                  <c:v>1.0900000000000001</c:v>
                </c:pt>
                <c:pt idx="676">
                  <c:v>1.01</c:v>
                </c:pt>
                <c:pt idx="677">
                  <c:v>1.02</c:v>
                </c:pt>
                <c:pt idx="678">
                  <c:v>1.2</c:v>
                </c:pt>
                <c:pt idx="679">
                  <c:v>1.26</c:v>
                </c:pt>
                <c:pt idx="680">
                  <c:v>1.5</c:v>
                </c:pt>
                <c:pt idx="681">
                  <c:v>1.55</c:v>
                </c:pt>
                <c:pt idx="682">
                  <c:v>1.56</c:v>
                </c:pt>
                <c:pt idx="683">
                  <c:v>1.17</c:v>
                </c:pt>
                <c:pt idx="684">
                  <c:v>1.01</c:v>
                </c:pt>
                <c:pt idx="685">
                  <c:v>1.06</c:v>
                </c:pt>
                <c:pt idx="686">
                  <c:v>1.53</c:v>
                </c:pt>
                <c:pt idx="687">
                  <c:v>1.02</c:v>
                </c:pt>
                <c:pt idx="688">
                  <c:v>1.51</c:v>
                </c:pt>
                <c:pt idx="689">
                  <c:v>2</c:v>
                </c:pt>
                <c:pt idx="690">
                  <c:v>1.01</c:v>
                </c:pt>
                <c:pt idx="691">
                  <c:v>1.01</c:v>
                </c:pt>
                <c:pt idx="692">
                  <c:v>1.2</c:v>
                </c:pt>
                <c:pt idx="693">
                  <c:v>1.2</c:v>
                </c:pt>
                <c:pt idx="694">
                  <c:v>1.5</c:v>
                </c:pt>
                <c:pt idx="695">
                  <c:v>1.5</c:v>
                </c:pt>
                <c:pt idx="696">
                  <c:v>1.01</c:v>
                </c:pt>
                <c:pt idx="697">
                  <c:v>1.1200000000000001</c:v>
                </c:pt>
                <c:pt idx="698">
                  <c:v>1.01</c:v>
                </c:pt>
                <c:pt idx="699">
                  <c:v>1.1499999999999999</c:v>
                </c:pt>
                <c:pt idx="700">
                  <c:v>1.3</c:v>
                </c:pt>
                <c:pt idx="701">
                  <c:v>1.59</c:v>
                </c:pt>
                <c:pt idx="702">
                  <c:v>1.01</c:v>
                </c:pt>
                <c:pt idx="703">
                  <c:v>1.07</c:v>
                </c:pt>
                <c:pt idx="704">
                  <c:v>1.2</c:v>
                </c:pt>
                <c:pt idx="705">
                  <c:v>1.05</c:v>
                </c:pt>
                <c:pt idx="706">
                  <c:v>1.4</c:v>
                </c:pt>
                <c:pt idx="707">
                  <c:v>1.06</c:v>
                </c:pt>
                <c:pt idx="708">
                  <c:v>1.56</c:v>
                </c:pt>
                <c:pt idx="709">
                  <c:v>1.27</c:v>
                </c:pt>
                <c:pt idx="710">
                  <c:v>1.35</c:v>
                </c:pt>
                <c:pt idx="711">
                  <c:v>1.21</c:v>
                </c:pt>
                <c:pt idx="712">
                  <c:v>1.03</c:v>
                </c:pt>
                <c:pt idx="713">
                  <c:v>1.1000000000000001</c:v>
                </c:pt>
                <c:pt idx="714">
                  <c:v>1.6</c:v>
                </c:pt>
                <c:pt idx="715">
                  <c:v>1.29</c:v>
                </c:pt>
                <c:pt idx="716">
                  <c:v>1.51</c:v>
                </c:pt>
                <c:pt idx="717">
                  <c:v>1.55</c:v>
                </c:pt>
                <c:pt idx="718">
                  <c:v>1.3</c:v>
                </c:pt>
                <c:pt idx="719">
                  <c:v>1.93</c:v>
                </c:pt>
                <c:pt idx="720">
                  <c:v>1.2</c:v>
                </c:pt>
                <c:pt idx="721">
                  <c:v>1.53</c:v>
                </c:pt>
                <c:pt idx="722">
                  <c:v>1.91</c:v>
                </c:pt>
                <c:pt idx="723">
                  <c:v>2</c:v>
                </c:pt>
                <c:pt idx="724">
                  <c:v>1.51</c:v>
                </c:pt>
                <c:pt idx="725">
                  <c:v>1.04</c:v>
                </c:pt>
                <c:pt idx="726">
                  <c:v>1.07</c:v>
                </c:pt>
                <c:pt idx="727">
                  <c:v>1.52</c:v>
                </c:pt>
                <c:pt idx="728">
                  <c:v>1.19</c:v>
                </c:pt>
                <c:pt idx="729">
                  <c:v>1.01</c:v>
                </c:pt>
                <c:pt idx="730">
                  <c:v>1.71</c:v>
                </c:pt>
                <c:pt idx="731">
                  <c:v>1.75</c:v>
                </c:pt>
                <c:pt idx="732">
                  <c:v>1.01</c:v>
                </c:pt>
                <c:pt idx="733">
                  <c:v>1.04</c:v>
                </c:pt>
                <c:pt idx="734">
                  <c:v>1.01</c:v>
                </c:pt>
                <c:pt idx="735">
                  <c:v>1.1599999999999999</c:v>
                </c:pt>
                <c:pt idx="736">
                  <c:v>1.01</c:v>
                </c:pt>
                <c:pt idx="737">
                  <c:v>1.22</c:v>
                </c:pt>
                <c:pt idx="738">
                  <c:v>1.51</c:v>
                </c:pt>
                <c:pt idx="739">
                  <c:v>1.02</c:v>
                </c:pt>
                <c:pt idx="740">
                  <c:v>1.06</c:v>
                </c:pt>
                <c:pt idx="741">
                  <c:v>1.1299999999999999</c:v>
                </c:pt>
                <c:pt idx="742">
                  <c:v>2</c:v>
                </c:pt>
                <c:pt idx="743">
                  <c:v>1.31</c:v>
                </c:pt>
                <c:pt idx="744">
                  <c:v>1.5</c:v>
                </c:pt>
                <c:pt idx="745">
                  <c:v>1.51</c:v>
                </c:pt>
                <c:pt idx="746">
                  <c:v>1.2</c:v>
                </c:pt>
                <c:pt idx="747">
                  <c:v>1.0900000000000001</c:v>
                </c:pt>
                <c:pt idx="748">
                  <c:v>1.23</c:v>
                </c:pt>
                <c:pt idx="749">
                  <c:v>1.53</c:v>
                </c:pt>
                <c:pt idx="750">
                  <c:v>1.05</c:v>
                </c:pt>
                <c:pt idx="751">
                  <c:v>1.1100000000000001</c:v>
                </c:pt>
                <c:pt idx="752">
                  <c:v>1.1200000000000001</c:v>
                </c:pt>
                <c:pt idx="753">
                  <c:v>1.1200000000000001</c:v>
                </c:pt>
                <c:pt idx="754">
                  <c:v>1.03</c:v>
                </c:pt>
                <c:pt idx="755">
                  <c:v>1.23</c:v>
                </c:pt>
                <c:pt idx="756">
                  <c:v>1.08</c:v>
                </c:pt>
                <c:pt idx="757">
                  <c:v>1.02</c:v>
                </c:pt>
                <c:pt idx="758">
                  <c:v>1.06</c:v>
                </c:pt>
                <c:pt idx="759">
                  <c:v>1.06</c:v>
                </c:pt>
                <c:pt idx="760">
                  <c:v>1.01</c:v>
                </c:pt>
                <c:pt idx="761">
                  <c:v>1.1200000000000001</c:v>
                </c:pt>
                <c:pt idx="762">
                  <c:v>1.2</c:v>
                </c:pt>
                <c:pt idx="763">
                  <c:v>1.5</c:v>
                </c:pt>
                <c:pt idx="764">
                  <c:v>1.04</c:v>
                </c:pt>
                <c:pt idx="765">
                  <c:v>1.51</c:v>
                </c:pt>
                <c:pt idx="766">
                  <c:v>1.03</c:v>
                </c:pt>
                <c:pt idx="767">
                  <c:v>1.01</c:v>
                </c:pt>
                <c:pt idx="768">
                  <c:v>1.53</c:v>
                </c:pt>
                <c:pt idx="769">
                  <c:v>1.51</c:v>
                </c:pt>
                <c:pt idx="770">
                  <c:v>1.52</c:v>
                </c:pt>
                <c:pt idx="771">
                  <c:v>1.23</c:v>
                </c:pt>
                <c:pt idx="772">
                  <c:v>1.2</c:v>
                </c:pt>
                <c:pt idx="773">
                  <c:v>1.01</c:v>
                </c:pt>
                <c:pt idx="774">
                  <c:v>1.01</c:v>
                </c:pt>
                <c:pt idx="775">
                  <c:v>1.52</c:v>
                </c:pt>
                <c:pt idx="776">
                  <c:v>1.51</c:v>
                </c:pt>
                <c:pt idx="777">
                  <c:v>1.02</c:v>
                </c:pt>
                <c:pt idx="778">
                  <c:v>1.19</c:v>
                </c:pt>
                <c:pt idx="779">
                  <c:v>1.5</c:v>
                </c:pt>
                <c:pt idx="780">
                  <c:v>1.01</c:v>
                </c:pt>
                <c:pt idx="781">
                  <c:v>1.1100000000000001</c:v>
                </c:pt>
                <c:pt idx="782">
                  <c:v>1.1499999999999999</c:v>
                </c:pt>
                <c:pt idx="783">
                  <c:v>1.1599999999999999</c:v>
                </c:pt>
                <c:pt idx="784">
                  <c:v>1.01</c:v>
                </c:pt>
                <c:pt idx="785">
                  <c:v>1.5</c:v>
                </c:pt>
                <c:pt idx="786">
                  <c:v>1.26</c:v>
                </c:pt>
                <c:pt idx="787">
                  <c:v>1.77</c:v>
                </c:pt>
                <c:pt idx="788">
                  <c:v>1.24</c:v>
                </c:pt>
                <c:pt idx="789">
                  <c:v>1.01</c:v>
                </c:pt>
                <c:pt idx="790">
                  <c:v>1.17</c:v>
                </c:pt>
                <c:pt idx="791">
                  <c:v>1.1200000000000001</c:v>
                </c:pt>
                <c:pt idx="792">
                  <c:v>1.1299999999999999</c:v>
                </c:pt>
                <c:pt idx="793">
                  <c:v>1.51</c:v>
                </c:pt>
                <c:pt idx="794">
                  <c:v>1.5</c:v>
                </c:pt>
                <c:pt idx="795">
                  <c:v>1.01</c:v>
                </c:pt>
                <c:pt idx="796">
                  <c:v>1.02</c:v>
                </c:pt>
                <c:pt idx="797">
                  <c:v>1.51</c:v>
                </c:pt>
                <c:pt idx="798">
                  <c:v>1.3</c:v>
                </c:pt>
                <c:pt idx="799">
                  <c:v>1.05</c:v>
                </c:pt>
                <c:pt idx="800">
                  <c:v>1.27</c:v>
                </c:pt>
                <c:pt idx="801">
                  <c:v>1.2</c:v>
                </c:pt>
                <c:pt idx="802">
                  <c:v>1.2</c:v>
                </c:pt>
                <c:pt idx="803">
                  <c:v>1.01</c:v>
                </c:pt>
                <c:pt idx="804">
                  <c:v>1.02</c:v>
                </c:pt>
                <c:pt idx="805">
                  <c:v>1.5</c:v>
                </c:pt>
                <c:pt idx="806">
                  <c:v>1.5</c:v>
                </c:pt>
                <c:pt idx="807">
                  <c:v>1.03</c:v>
                </c:pt>
                <c:pt idx="808">
                  <c:v>1.5</c:v>
                </c:pt>
                <c:pt idx="809">
                  <c:v>1.03</c:v>
                </c:pt>
                <c:pt idx="810">
                  <c:v>1.77</c:v>
                </c:pt>
                <c:pt idx="811">
                  <c:v>1.61</c:v>
                </c:pt>
                <c:pt idx="812">
                  <c:v>1.01</c:v>
                </c:pt>
                <c:pt idx="813">
                  <c:v>1.03</c:v>
                </c:pt>
                <c:pt idx="814">
                  <c:v>1.22</c:v>
                </c:pt>
                <c:pt idx="815">
                  <c:v>1.71</c:v>
                </c:pt>
                <c:pt idx="816">
                  <c:v>1.2</c:v>
                </c:pt>
                <c:pt idx="817">
                  <c:v>1.0900000000000001</c:v>
                </c:pt>
                <c:pt idx="818">
                  <c:v>1.5</c:v>
                </c:pt>
                <c:pt idx="819">
                  <c:v>1.1599999999999999</c:v>
                </c:pt>
                <c:pt idx="820">
                  <c:v>1.1499999999999999</c:v>
                </c:pt>
                <c:pt idx="821">
                  <c:v>1.17</c:v>
                </c:pt>
                <c:pt idx="822">
                  <c:v>1.01</c:v>
                </c:pt>
                <c:pt idx="823">
                  <c:v>1.04</c:v>
                </c:pt>
                <c:pt idx="824">
                  <c:v>1.52</c:v>
                </c:pt>
                <c:pt idx="825">
                  <c:v>1.01</c:v>
                </c:pt>
                <c:pt idx="826">
                  <c:v>1.04</c:v>
                </c:pt>
                <c:pt idx="827">
                  <c:v>1.28</c:v>
                </c:pt>
                <c:pt idx="828">
                  <c:v>1.42</c:v>
                </c:pt>
                <c:pt idx="829">
                  <c:v>1.01</c:v>
                </c:pt>
                <c:pt idx="830">
                  <c:v>1.01</c:v>
                </c:pt>
                <c:pt idx="831">
                  <c:v>1.01</c:v>
                </c:pt>
                <c:pt idx="832">
                  <c:v>1.42</c:v>
                </c:pt>
                <c:pt idx="833">
                  <c:v>1.03</c:v>
                </c:pt>
                <c:pt idx="834">
                  <c:v>1.1000000000000001</c:v>
                </c:pt>
                <c:pt idx="835">
                  <c:v>1.01</c:v>
                </c:pt>
                <c:pt idx="836">
                  <c:v>1.03</c:v>
                </c:pt>
                <c:pt idx="837">
                  <c:v>1.7</c:v>
                </c:pt>
                <c:pt idx="838">
                  <c:v>1.04</c:v>
                </c:pt>
                <c:pt idx="839">
                  <c:v>1.1200000000000001</c:v>
                </c:pt>
                <c:pt idx="840">
                  <c:v>1.6</c:v>
                </c:pt>
                <c:pt idx="841">
                  <c:v>1.01</c:v>
                </c:pt>
                <c:pt idx="842">
                  <c:v>1.05</c:v>
                </c:pt>
                <c:pt idx="843">
                  <c:v>1.6</c:v>
                </c:pt>
                <c:pt idx="844">
                  <c:v>1.41</c:v>
                </c:pt>
                <c:pt idx="845">
                  <c:v>1.1299999999999999</c:v>
                </c:pt>
                <c:pt idx="846">
                  <c:v>1.61</c:v>
                </c:pt>
                <c:pt idx="847">
                  <c:v>1.01</c:v>
                </c:pt>
                <c:pt idx="848">
                  <c:v>1.5</c:v>
                </c:pt>
                <c:pt idx="849">
                  <c:v>1.51</c:v>
                </c:pt>
                <c:pt idx="850">
                  <c:v>1.04</c:v>
                </c:pt>
                <c:pt idx="851">
                  <c:v>1.1000000000000001</c:v>
                </c:pt>
                <c:pt idx="852">
                  <c:v>1.33</c:v>
                </c:pt>
                <c:pt idx="853">
                  <c:v>1.1299999999999999</c:v>
                </c:pt>
                <c:pt idx="854">
                  <c:v>1.01</c:v>
                </c:pt>
                <c:pt idx="855">
                  <c:v>1.06</c:v>
                </c:pt>
                <c:pt idx="856">
                  <c:v>1.51</c:v>
                </c:pt>
                <c:pt idx="857">
                  <c:v>1.52</c:v>
                </c:pt>
                <c:pt idx="858">
                  <c:v>1.17</c:v>
                </c:pt>
                <c:pt idx="859">
                  <c:v>1.51</c:v>
                </c:pt>
                <c:pt idx="860">
                  <c:v>1.04</c:v>
                </c:pt>
                <c:pt idx="861">
                  <c:v>1.8</c:v>
                </c:pt>
                <c:pt idx="862">
                  <c:v>1.4</c:v>
                </c:pt>
                <c:pt idx="863">
                  <c:v>1.27</c:v>
                </c:pt>
                <c:pt idx="864">
                  <c:v>1.3</c:v>
                </c:pt>
                <c:pt idx="865">
                  <c:v>1.01</c:v>
                </c:pt>
                <c:pt idx="866">
                  <c:v>1.7</c:v>
                </c:pt>
                <c:pt idx="867">
                  <c:v>1.51</c:v>
                </c:pt>
                <c:pt idx="868">
                  <c:v>1.04</c:v>
                </c:pt>
                <c:pt idx="869">
                  <c:v>1.0900000000000001</c:v>
                </c:pt>
                <c:pt idx="870">
                  <c:v>1.51</c:v>
                </c:pt>
                <c:pt idx="871">
                  <c:v>1.21</c:v>
                </c:pt>
                <c:pt idx="872">
                  <c:v>1.51</c:v>
                </c:pt>
                <c:pt idx="873">
                  <c:v>1.23</c:v>
                </c:pt>
                <c:pt idx="874">
                  <c:v>2</c:v>
                </c:pt>
                <c:pt idx="875">
                  <c:v>1.02</c:v>
                </c:pt>
                <c:pt idx="876">
                  <c:v>1.2</c:v>
                </c:pt>
                <c:pt idx="877">
                  <c:v>1.32</c:v>
                </c:pt>
                <c:pt idx="878">
                  <c:v>1.01</c:v>
                </c:pt>
                <c:pt idx="879">
                  <c:v>1.41</c:v>
                </c:pt>
                <c:pt idx="880">
                  <c:v>1.01</c:v>
                </c:pt>
                <c:pt idx="881">
                  <c:v>1.1200000000000001</c:v>
                </c:pt>
                <c:pt idx="882">
                  <c:v>1.54</c:v>
                </c:pt>
                <c:pt idx="883">
                  <c:v>1.51</c:v>
                </c:pt>
                <c:pt idx="884">
                  <c:v>1.1100000000000001</c:v>
                </c:pt>
                <c:pt idx="885">
                  <c:v>1.58</c:v>
                </c:pt>
                <c:pt idx="886">
                  <c:v>1.21</c:v>
                </c:pt>
                <c:pt idx="887">
                  <c:v>1.06</c:v>
                </c:pt>
                <c:pt idx="888">
                  <c:v>1.01</c:v>
                </c:pt>
                <c:pt idx="889">
                  <c:v>1.51</c:v>
                </c:pt>
                <c:pt idx="890">
                  <c:v>1.22</c:v>
                </c:pt>
                <c:pt idx="891">
                  <c:v>1.06</c:v>
                </c:pt>
                <c:pt idx="892">
                  <c:v>1.51</c:v>
                </c:pt>
                <c:pt idx="893">
                  <c:v>1.0900000000000001</c:v>
                </c:pt>
                <c:pt idx="894">
                  <c:v>1.04</c:v>
                </c:pt>
                <c:pt idx="895">
                  <c:v>1.2</c:v>
                </c:pt>
                <c:pt idx="896">
                  <c:v>1.1399999999999999</c:v>
                </c:pt>
                <c:pt idx="897">
                  <c:v>1.02</c:v>
                </c:pt>
                <c:pt idx="898">
                  <c:v>1.25</c:v>
                </c:pt>
                <c:pt idx="899">
                  <c:v>1.32</c:v>
                </c:pt>
                <c:pt idx="900">
                  <c:v>1.5</c:v>
                </c:pt>
                <c:pt idx="901">
                  <c:v>1.75</c:v>
                </c:pt>
                <c:pt idx="902">
                  <c:v>1.04</c:v>
                </c:pt>
                <c:pt idx="903">
                  <c:v>1.0900000000000001</c:v>
                </c:pt>
                <c:pt idx="904">
                  <c:v>1.5</c:v>
                </c:pt>
                <c:pt idx="905">
                  <c:v>1.2</c:v>
                </c:pt>
                <c:pt idx="906">
                  <c:v>1.01</c:v>
                </c:pt>
                <c:pt idx="907">
                  <c:v>1.01</c:v>
                </c:pt>
                <c:pt idx="908">
                  <c:v>1.51</c:v>
                </c:pt>
                <c:pt idx="909">
                  <c:v>1.21</c:v>
                </c:pt>
                <c:pt idx="910">
                  <c:v>1.5</c:v>
                </c:pt>
                <c:pt idx="911">
                  <c:v>1.04</c:v>
                </c:pt>
                <c:pt idx="912">
                  <c:v>1.51</c:v>
                </c:pt>
                <c:pt idx="913">
                  <c:v>1.28</c:v>
                </c:pt>
                <c:pt idx="914">
                  <c:v>1.06</c:v>
                </c:pt>
                <c:pt idx="915">
                  <c:v>1.07</c:v>
                </c:pt>
                <c:pt idx="916">
                  <c:v>1.05</c:v>
                </c:pt>
                <c:pt idx="917">
                  <c:v>1.28</c:v>
                </c:pt>
                <c:pt idx="918">
                  <c:v>1.52</c:v>
                </c:pt>
                <c:pt idx="919">
                  <c:v>1.1200000000000001</c:v>
                </c:pt>
                <c:pt idx="920">
                  <c:v>1.1000000000000001</c:v>
                </c:pt>
                <c:pt idx="921">
                  <c:v>1.1599999999999999</c:v>
                </c:pt>
                <c:pt idx="922">
                  <c:v>1.53</c:v>
                </c:pt>
                <c:pt idx="923">
                  <c:v>1.04</c:v>
                </c:pt>
                <c:pt idx="924">
                  <c:v>1.31</c:v>
                </c:pt>
                <c:pt idx="925">
                  <c:v>1.1299999999999999</c:v>
                </c:pt>
                <c:pt idx="926">
                  <c:v>1.02</c:v>
                </c:pt>
                <c:pt idx="927">
                  <c:v>1.07</c:v>
                </c:pt>
                <c:pt idx="928">
                  <c:v>1.31</c:v>
                </c:pt>
                <c:pt idx="929">
                  <c:v>1.03</c:v>
                </c:pt>
                <c:pt idx="930">
                  <c:v>1.55</c:v>
                </c:pt>
                <c:pt idx="931">
                  <c:v>1.03</c:v>
                </c:pt>
                <c:pt idx="932">
                  <c:v>1.5</c:v>
                </c:pt>
                <c:pt idx="933">
                  <c:v>1.28</c:v>
                </c:pt>
                <c:pt idx="934">
                  <c:v>1.07</c:v>
                </c:pt>
                <c:pt idx="935">
                  <c:v>1.19</c:v>
                </c:pt>
                <c:pt idx="936">
                  <c:v>1.5</c:v>
                </c:pt>
                <c:pt idx="937">
                  <c:v>1.58</c:v>
                </c:pt>
                <c:pt idx="938">
                  <c:v>1.59</c:v>
                </c:pt>
                <c:pt idx="939">
                  <c:v>1.17</c:v>
                </c:pt>
                <c:pt idx="940">
                  <c:v>1.2</c:v>
                </c:pt>
                <c:pt idx="941">
                  <c:v>1.01</c:v>
                </c:pt>
                <c:pt idx="942">
                  <c:v>1.02</c:v>
                </c:pt>
                <c:pt idx="943">
                  <c:v>1.1399999999999999</c:v>
                </c:pt>
                <c:pt idx="944">
                  <c:v>1.5</c:v>
                </c:pt>
                <c:pt idx="945">
                  <c:v>1.01</c:v>
                </c:pt>
                <c:pt idx="946">
                  <c:v>1.07</c:v>
                </c:pt>
                <c:pt idx="947">
                  <c:v>1.3</c:v>
                </c:pt>
                <c:pt idx="948">
                  <c:v>1.04</c:v>
                </c:pt>
                <c:pt idx="949">
                  <c:v>1.2</c:v>
                </c:pt>
                <c:pt idx="950">
                  <c:v>1.4</c:v>
                </c:pt>
                <c:pt idx="951">
                  <c:v>1.2</c:v>
                </c:pt>
                <c:pt idx="952">
                  <c:v>1.1599999999999999</c:v>
                </c:pt>
                <c:pt idx="953">
                  <c:v>1.51</c:v>
                </c:pt>
                <c:pt idx="954">
                  <c:v>1.1000000000000001</c:v>
                </c:pt>
                <c:pt idx="955">
                  <c:v>1.24</c:v>
                </c:pt>
                <c:pt idx="956">
                  <c:v>2</c:v>
                </c:pt>
                <c:pt idx="957">
                  <c:v>1.01</c:v>
                </c:pt>
                <c:pt idx="958">
                  <c:v>1.05</c:v>
                </c:pt>
                <c:pt idx="959">
                  <c:v>1.01</c:v>
                </c:pt>
                <c:pt idx="960">
                  <c:v>1.54</c:v>
                </c:pt>
                <c:pt idx="961">
                  <c:v>1.0900000000000001</c:v>
                </c:pt>
                <c:pt idx="962">
                  <c:v>1.01</c:v>
                </c:pt>
                <c:pt idx="963">
                  <c:v>1.02</c:v>
                </c:pt>
                <c:pt idx="964">
                  <c:v>1.26</c:v>
                </c:pt>
                <c:pt idx="965">
                  <c:v>1.24</c:v>
                </c:pt>
                <c:pt idx="966">
                  <c:v>1.32</c:v>
                </c:pt>
                <c:pt idx="967">
                  <c:v>1.1499999999999999</c:v>
                </c:pt>
                <c:pt idx="968">
                  <c:v>1.1399999999999999</c:v>
                </c:pt>
                <c:pt idx="969">
                  <c:v>1.23</c:v>
                </c:pt>
                <c:pt idx="970">
                  <c:v>1.02</c:v>
                </c:pt>
                <c:pt idx="971">
                  <c:v>1.95</c:v>
                </c:pt>
                <c:pt idx="972">
                  <c:v>1.51</c:v>
                </c:pt>
                <c:pt idx="973">
                  <c:v>1.25</c:v>
                </c:pt>
                <c:pt idx="974">
                  <c:v>1.1100000000000001</c:v>
                </c:pt>
                <c:pt idx="975">
                  <c:v>1.59</c:v>
                </c:pt>
                <c:pt idx="976">
                  <c:v>1.5</c:v>
                </c:pt>
                <c:pt idx="977">
                  <c:v>1.58</c:v>
                </c:pt>
                <c:pt idx="978">
                  <c:v>1.1499999999999999</c:v>
                </c:pt>
                <c:pt idx="979">
                  <c:v>1.03</c:v>
                </c:pt>
                <c:pt idx="980">
                  <c:v>1.51</c:v>
                </c:pt>
                <c:pt idx="981">
                  <c:v>1.2</c:v>
                </c:pt>
                <c:pt idx="982">
                  <c:v>1.01</c:v>
                </c:pt>
                <c:pt idx="983">
                  <c:v>1.5</c:v>
                </c:pt>
                <c:pt idx="984">
                  <c:v>1.56</c:v>
                </c:pt>
                <c:pt idx="985">
                  <c:v>1.05</c:v>
                </c:pt>
                <c:pt idx="986">
                  <c:v>1.01</c:v>
                </c:pt>
                <c:pt idx="987">
                  <c:v>1.2</c:v>
                </c:pt>
                <c:pt idx="988">
                  <c:v>1.54</c:v>
                </c:pt>
                <c:pt idx="989">
                  <c:v>1.56</c:v>
                </c:pt>
                <c:pt idx="990">
                  <c:v>1.63</c:v>
                </c:pt>
                <c:pt idx="991">
                  <c:v>1.06</c:v>
                </c:pt>
                <c:pt idx="992">
                  <c:v>1.0900000000000001</c:v>
                </c:pt>
                <c:pt idx="993">
                  <c:v>1.2</c:v>
                </c:pt>
                <c:pt idx="994">
                  <c:v>1.05</c:v>
                </c:pt>
                <c:pt idx="995">
                  <c:v>1.02</c:v>
                </c:pt>
                <c:pt idx="996">
                  <c:v>1.26</c:v>
                </c:pt>
                <c:pt idx="997">
                  <c:v>1.5</c:v>
                </c:pt>
                <c:pt idx="998">
                  <c:v>1.01</c:v>
                </c:pt>
                <c:pt idx="999">
                  <c:v>1.54</c:v>
                </c:pt>
                <c:pt idx="1000">
                  <c:v>1.27</c:v>
                </c:pt>
                <c:pt idx="1001">
                  <c:v>1.51</c:v>
                </c:pt>
                <c:pt idx="1002">
                  <c:v>1.21</c:v>
                </c:pt>
                <c:pt idx="1003">
                  <c:v>1.01</c:v>
                </c:pt>
                <c:pt idx="1004">
                  <c:v>1.02</c:v>
                </c:pt>
                <c:pt idx="1005">
                  <c:v>1.02</c:v>
                </c:pt>
                <c:pt idx="1006">
                  <c:v>1.5</c:v>
                </c:pt>
                <c:pt idx="1007">
                  <c:v>1.23</c:v>
                </c:pt>
                <c:pt idx="1008">
                  <c:v>1.53</c:v>
                </c:pt>
                <c:pt idx="1009">
                  <c:v>1.22</c:v>
                </c:pt>
                <c:pt idx="1010">
                  <c:v>1.03</c:v>
                </c:pt>
                <c:pt idx="1011">
                  <c:v>1.52</c:v>
                </c:pt>
                <c:pt idx="1012">
                  <c:v>1.7</c:v>
                </c:pt>
                <c:pt idx="1013">
                  <c:v>1.03</c:v>
                </c:pt>
                <c:pt idx="1014">
                  <c:v>1.04</c:v>
                </c:pt>
                <c:pt idx="1015">
                  <c:v>1.06</c:v>
                </c:pt>
                <c:pt idx="1016">
                  <c:v>1.08</c:v>
                </c:pt>
                <c:pt idx="1017">
                  <c:v>1.35</c:v>
                </c:pt>
                <c:pt idx="1018">
                  <c:v>1.28</c:v>
                </c:pt>
                <c:pt idx="1019">
                  <c:v>1.59</c:v>
                </c:pt>
                <c:pt idx="1020">
                  <c:v>1.1499999999999999</c:v>
                </c:pt>
                <c:pt idx="1021">
                  <c:v>1.1299999999999999</c:v>
                </c:pt>
                <c:pt idx="1022">
                  <c:v>1.5</c:v>
                </c:pt>
                <c:pt idx="1023">
                  <c:v>1.02</c:v>
                </c:pt>
                <c:pt idx="1024">
                  <c:v>1.03</c:v>
                </c:pt>
                <c:pt idx="1025">
                  <c:v>1.06</c:v>
                </c:pt>
                <c:pt idx="1026">
                  <c:v>1.02</c:v>
                </c:pt>
                <c:pt idx="1027">
                  <c:v>1.52</c:v>
                </c:pt>
                <c:pt idx="1028">
                  <c:v>1.01</c:v>
                </c:pt>
                <c:pt idx="1029">
                  <c:v>2</c:v>
                </c:pt>
                <c:pt idx="1030">
                  <c:v>1.01</c:v>
                </c:pt>
                <c:pt idx="1031">
                  <c:v>1.72</c:v>
                </c:pt>
                <c:pt idx="1032">
                  <c:v>1.22</c:v>
                </c:pt>
                <c:pt idx="1033">
                  <c:v>1.56</c:v>
                </c:pt>
                <c:pt idx="1034">
                  <c:v>1.04</c:v>
                </c:pt>
                <c:pt idx="1035">
                  <c:v>1.1000000000000001</c:v>
                </c:pt>
                <c:pt idx="1036">
                  <c:v>2</c:v>
                </c:pt>
                <c:pt idx="1037">
                  <c:v>1.37</c:v>
                </c:pt>
                <c:pt idx="1038">
                  <c:v>1.5</c:v>
                </c:pt>
                <c:pt idx="1039">
                  <c:v>2</c:v>
                </c:pt>
                <c:pt idx="1040">
                  <c:v>1.02</c:v>
                </c:pt>
                <c:pt idx="1041">
                  <c:v>1.73</c:v>
                </c:pt>
                <c:pt idx="1042">
                  <c:v>1.04</c:v>
                </c:pt>
                <c:pt idx="1043">
                  <c:v>1.1599999999999999</c:v>
                </c:pt>
                <c:pt idx="1044">
                  <c:v>1.02</c:v>
                </c:pt>
                <c:pt idx="1045">
                  <c:v>1.7</c:v>
                </c:pt>
                <c:pt idx="1046">
                  <c:v>1.46</c:v>
                </c:pt>
                <c:pt idx="1047">
                  <c:v>1.1100000000000001</c:v>
                </c:pt>
                <c:pt idx="1048">
                  <c:v>1.04</c:v>
                </c:pt>
                <c:pt idx="1049">
                  <c:v>1.2</c:v>
                </c:pt>
                <c:pt idx="1050">
                  <c:v>1.01</c:v>
                </c:pt>
                <c:pt idx="1051">
                  <c:v>1.08</c:v>
                </c:pt>
                <c:pt idx="1052">
                  <c:v>1.01</c:v>
                </c:pt>
                <c:pt idx="1053">
                  <c:v>1.01</c:v>
                </c:pt>
                <c:pt idx="1054">
                  <c:v>1.05</c:v>
                </c:pt>
                <c:pt idx="1055">
                  <c:v>1.3</c:v>
                </c:pt>
                <c:pt idx="1056">
                  <c:v>1.51</c:v>
                </c:pt>
                <c:pt idx="1057">
                  <c:v>1.02</c:v>
                </c:pt>
                <c:pt idx="1058">
                  <c:v>1.1100000000000001</c:v>
                </c:pt>
                <c:pt idx="1059">
                  <c:v>1.2</c:v>
                </c:pt>
                <c:pt idx="1060">
                  <c:v>1.53</c:v>
                </c:pt>
                <c:pt idx="1061">
                  <c:v>1.03</c:v>
                </c:pt>
                <c:pt idx="1062">
                  <c:v>1.1000000000000001</c:v>
                </c:pt>
                <c:pt idx="1063">
                  <c:v>1.2</c:v>
                </c:pt>
                <c:pt idx="1064">
                  <c:v>1.21</c:v>
                </c:pt>
                <c:pt idx="1065">
                  <c:v>1.1299999999999999</c:v>
                </c:pt>
                <c:pt idx="1066">
                  <c:v>1.51</c:v>
                </c:pt>
                <c:pt idx="1067">
                  <c:v>1.23</c:v>
                </c:pt>
                <c:pt idx="1068">
                  <c:v>1.86</c:v>
                </c:pt>
                <c:pt idx="1069">
                  <c:v>1.01</c:v>
                </c:pt>
                <c:pt idx="1070">
                  <c:v>1.1499999999999999</c:v>
                </c:pt>
                <c:pt idx="1071">
                  <c:v>1.3</c:v>
                </c:pt>
                <c:pt idx="1072">
                  <c:v>1.22</c:v>
                </c:pt>
                <c:pt idx="1073">
                  <c:v>1.51</c:v>
                </c:pt>
                <c:pt idx="1074">
                  <c:v>1.01</c:v>
                </c:pt>
                <c:pt idx="1075">
                  <c:v>1.2</c:v>
                </c:pt>
                <c:pt idx="1076">
                  <c:v>1.23</c:v>
                </c:pt>
                <c:pt idx="1077">
                  <c:v>1.62</c:v>
                </c:pt>
                <c:pt idx="1078">
                  <c:v>2</c:v>
                </c:pt>
                <c:pt idx="1079">
                  <c:v>1.02</c:v>
                </c:pt>
                <c:pt idx="1080">
                  <c:v>1.51</c:v>
                </c:pt>
                <c:pt idx="1081">
                  <c:v>1.34</c:v>
                </c:pt>
                <c:pt idx="1082">
                  <c:v>1.2</c:v>
                </c:pt>
                <c:pt idx="1083">
                  <c:v>1.3</c:v>
                </c:pt>
                <c:pt idx="1084">
                  <c:v>1.0900000000000001</c:v>
                </c:pt>
                <c:pt idx="1085">
                  <c:v>2</c:v>
                </c:pt>
                <c:pt idx="1086">
                  <c:v>1.1000000000000001</c:v>
                </c:pt>
                <c:pt idx="1087">
                  <c:v>1.08</c:v>
                </c:pt>
                <c:pt idx="1088">
                  <c:v>1.4</c:v>
                </c:pt>
                <c:pt idx="1089">
                  <c:v>1.1399999999999999</c:v>
                </c:pt>
                <c:pt idx="1090">
                  <c:v>1.6</c:v>
                </c:pt>
                <c:pt idx="1091">
                  <c:v>1.01</c:v>
                </c:pt>
                <c:pt idx="1092">
                  <c:v>1.5</c:v>
                </c:pt>
                <c:pt idx="1093">
                  <c:v>1.01</c:v>
                </c:pt>
                <c:pt idx="1094">
                  <c:v>1.2</c:v>
                </c:pt>
                <c:pt idx="1095">
                  <c:v>1.02</c:v>
                </c:pt>
                <c:pt idx="1096">
                  <c:v>1.01</c:v>
                </c:pt>
                <c:pt idx="1097">
                  <c:v>1.52</c:v>
                </c:pt>
                <c:pt idx="1098">
                  <c:v>1.1200000000000001</c:v>
                </c:pt>
                <c:pt idx="1099">
                  <c:v>1.03</c:v>
                </c:pt>
                <c:pt idx="1100">
                  <c:v>1.5</c:v>
                </c:pt>
                <c:pt idx="1101">
                  <c:v>1.21</c:v>
                </c:pt>
                <c:pt idx="1102">
                  <c:v>1.23</c:v>
                </c:pt>
                <c:pt idx="1103">
                  <c:v>1.01</c:v>
                </c:pt>
                <c:pt idx="1104">
                  <c:v>1.5</c:v>
                </c:pt>
                <c:pt idx="1105">
                  <c:v>1.22</c:v>
                </c:pt>
                <c:pt idx="1106">
                  <c:v>1.18</c:v>
                </c:pt>
                <c:pt idx="1107">
                  <c:v>1.51</c:v>
                </c:pt>
                <c:pt idx="1108">
                  <c:v>1.5</c:v>
                </c:pt>
                <c:pt idx="1109">
                  <c:v>1.56</c:v>
                </c:pt>
                <c:pt idx="1110">
                  <c:v>1.54</c:v>
                </c:pt>
                <c:pt idx="1111">
                  <c:v>1.27</c:v>
                </c:pt>
                <c:pt idx="1112">
                  <c:v>1.02</c:v>
                </c:pt>
                <c:pt idx="1113">
                  <c:v>1.03</c:v>
                </c:pt>
                <c:pt idx="1114">
                  <c:v>1.01</c:v>
                </c:pt>
                <c:pt idx="1115">
                  <c:v>1.18</c:v>
                </c:pt>
                <c:pt idx="1116">
                  <c:v>1.06</c:v>
                </c:pt>
                <c:pt idx="1117">
                  <c:v>1.02</c:v>
                </c:pt>
                <c:pt idx="1118">
                  <c:v>1.01</c:v>
                </c:pt>
                <c:pt idx="1119">
                  <c:v>1.64</c:v>
                </c:pt>
                <c:pt idx="1120">
                  <c:v>1.01</c:v>
                </c:pt>
                <c:pt idx="1121">
                  <c:v>1.02</c:v>
                </c:pt>
                <c:pt idx="1122">
                  <c:v>1.02</c:v>
                </c:pt>
                <c:pt idx="1123">
                  <c:v>1.2</c:v>
                </c:pt>
                <c:pt idx="1124">
                  <c:v>1.52</c:v>
                </c:pt>
                <c:pt idx="1125">
                  <c:v>1.18</c:v>
                </c:pt>
                <c:pt idx="1126">
                  <c:v>1.02</c:v>
                </c:pt>
                <c:pt idx="1127">
                  <c:v>1.6</c:v>
                </c:pt>
                <c:pt idx="1128">
                  <c:v>1.63</c:v>
                </c:pt>
                <c:pt idx="1129">
                  <c:v>1.52</c:v>
                </c:pt>
                <c:pt idx="1130">
                  <c:v>1.02</c:v>
                </c:pt>
                <c:pt idx="1131">
                  <c:v>1.06</c:v>
                </c:pt>
                <c:pt idx="1132">
                  <c:v>1.03</c:v>
                </c:pt>
                <c:pt idx="1133">
                  <c:v>1.1599999999999999</c:v>
                </c:pt>
                <c:pt idx="1134">
                  <c:v>1.22</c:v>
                </c:pt>
                <c:pt idx="1135">
                  <c:v>1.1599999999999999</c:v>
                </c:pt>
                <c:pt idx="1136">
                  <c:v>1.72</c:v>
                </c:pt>
                <c:pt idx="1137">
                  <c:v>1.25</c:v>
                </c:pt>
                <c:pt idx="1138">
                  <c:v>1.05</c:v>
                </c:pt>
                <c:pt idx="1139">
                  <c:v>2</c:v>
                </c:pt>
                <c:pt idx="1140">
                  <c:v>1.01</c:v>
                </c:pt>
                <c:pt idx="1141">
                  <c:v>1.54</c:v>
                </c:pt>
                <c:pt idx="1142">
                  <c:v>1.23</c:v>
                </c:pt>
                <c:pt idx="1143">
                  <c:v>1.32</c:v>
                </c:pt>
                <c:pt idx="1144">
                  <c:v>2</c:v>
                </c:pt>
                <c:pt idx="1145">
                  <c:v>1.07</c:v>
                </c:pt>
                <c:pt idx="1146">
                  <c:v>1.2</c:v>
                </c:pt>
                <c:pt idx="1147">
                  <c:v>1.21</c:v>
                </c:pt>
                <c:pt idx="1148">
                  <c:v>1.01</c:v>
                </c:pt>
                <c:pt idx="1149">
                  <c:v>1.1299999999999999</c:v>
                </c:pt>
                <c:pt idx="1150">
                  <c:v>2</c:v>
                </c:pt>
                <c:pt idx="1151">
                  <c:v>1.54</c:v>
                </c:pt>
                <c:pt idx="1152">
                  <c:v>1.1599999999999999</c:v>
                </c:pt>
                <c:pt idx="1153">
                  <c:v>1.72</c:v>
                </c:pt>
                <c:pt idx="1154">
                  <c:v>1.52</c:v>
                </c:pt>
                <c:pt idx="1155">
                  <c:v>1.01</c:v>
                </c:pt>
                <c:pt idx="1156">
                  <c:v>1.5</c:v>
                </c:pt>
                <c:pt idx="1157">
                  <c:v>1.06</c:v>
                </c:pt>
                <c:pt idx="1158">
                  <c:v>1.22</c:v>
                </c:pt>
                <c:pt idx="1159">
                  <c:v>1.05</c:v>
                </c:pt>
                <c:pt idx="1160">
                  <c:v>1.24</c:v>
                </c:pt>
                <c:pt idx="1161">
                  <c:v>1.22</c:v>
                </c:pt>
                <c:pt idx="1162">
                  <c:v>1.06</c:v>
                </c:pt>
                <c:pt idx="1163">
                  <c:v>1.1200000000000001</c:v>
                </c:pt>
                <c:pt idx="1164">
                  <c:v>1.23</c:v>
                </c:pt>
                <c:pt idx="1165">
                  <c:v>1.3</c:v>
                </c:pt>
                <c:pt idx="1166">
                  <c:v>1.52</c:v>
                </c:pt>
                <c:pt idx="1167">
                  <c:v>1.59</c:v>
                </c:pt>
                <c:pt idx="1168">
                  <c:v>1.1599999999999999</c:v>
                </c:pt>
                <c:pt idx="1169">
                  <c:v>1.02</c:v>
                </c:pt>
                <c:pt idx="1170">
                  <c:v>1.1100000000000001</c:v>
                </c:pt>
                <c:pt idx="1171">
                  <c:v>1.51</c:v>
                </c:pt>
                <c:pt idx="1172">
                  <c:v>1.02</c:v>
                </c:pt>
                <c:pt idx="1173">
                  <c:v>1.01</c:v>
                </c:pt>
                <c:pt idx="1174">
                  <c:v>1.26</c:v>
                </c:pt>
                <c:pt idx="1175">
                  <c:v>1.02</c:v>
                </c:pt>
                <c:pt idx="1176">
                  <c:v>1.51</c:v>
                </c:pt>
                <c:pt idx="1177">
                  <c:v>1.08</c:v>
                </c:pt>
                <c:pt idx="1178">
                  <c:v>1.02</c:v>
                </c:pt>
                <c:pt idx="1179">
                  <c:v>1.01</c:v>
                </c:pt>
                <c:pt idx="1180">
                  <c:v>1.69</c:v>
                </c:pt>
                <c:pt idx="1181">
                  <c:v>1.04</c:v>
                </c:pt>
                <c:pt idx="1182">
                  <c:v>1.2</c:v>
                </c:pt>
                <c:pt idx="1183">
                  <c:v>1.2</c:v>
                </c:pt>
                <c:pt idx="1184">
                  <c:v>1.2</c:v>
                </c:pt>
                <c:pt idx="1185">
                  <c:v>1.01</c:v>
                </c:pt>
                <c:pt idx="1186">
                  <c:v>1.08</c:v>
                </c:pt>
                <c:pt idx="1187">
                  <c:v>1.02</c:v>
                </c:pt>
                <c:pt idx="1188">
                  <c:v>1.63</c:v>
                </c:pt>
                <c:pt idx="1189">
                  <c:v>1.02</c:v>
                </c:pt>
                <c:pt idx="1190">
                  <c:v>1.1100000000000001</c:v>
                </c:pt>
                <c:pt idx="1191">
                  <c:v>1.19</c:v>
                </c:pt>
                <c:pt idx="1192">
                  <c:v>1.0900000000000001</c:v>
                </c:pt>
                <c:pt idx="1193">
                  <c:v>1.05</c:v>
                </c:pt>
                <c:pt idx="1194">
                  <c:v>1.23</c:v>
                </c:pt>
                <c:pt idx="1195">
                  <c:v>1.1100000000000001</c:v>
                </c:pt>
                <c:pt idx="1196">
                  <c:v>1.04</c:v>
                </c:pt>
                <c:pt idx="1197">
                  <c:v>1.83</c:v>
                </c:pt>
                <c:pt idx="1198">
                  <c:v>1.08</c:v>
                </c:pt>
                <c:pt idx="1199">
                  <c:v>1.01</c:v>
                </c:pt>
                <c:pt idx="1200">
                  <c:v>1.71</c:v>
                </c:pt>
                <c:pt idx="1201">
                  <c:v>1.21</c:v>
                </c:pt>
                <c:pt idx="1202">
                  <c:v>1.31</c:v>
                </c:pt>
                <c:pt idx="1203">
                  <c:v>1.2</c:v>
                </c:pt>
                <c:pt idx="1204">
                  <c:v>1.5</c:v>
                </c:pt>
                <c:pt idx="1205">
                  <c:v>1.01</c:v>
                </c:pt>
                <c:pt idx="1206">
                  <c:v>1.2</c:v>
                </c:pt>
                <c:pt idx="1207">
                  <c:v>1.77</c:v>
                </c:pt>
                <c:pt idx="1208">
                  <c:v>1.01</c:v>
                </c:pt>
                <c:pt idx="1209">
                  <c:v>1.1200000000000001</c:v>
                </c:pt>
                <c:pt idx="1210">
                  <c:v>1.5</c:v>
                </c:pt>
                <c:pt idx="1211">
                  <c:v>1.08</c:v>
                </c:pt>
                <c:pt idx="1212">
                  <c:v>1.28</c:v>
                </c:pt>
                <c:pt idx="1213">
                  <c:v>1.03</c:v>
                </c:pt>
                <c:pt idx="1214">
                  <c:v>1.33</c:v>
                </c:pt>
                <c:pt idx="1215">
                  <c:v>1.21</c:v>
                </c:pt>
                <c:pt idx="1216">
                  <c:v>1.22</c:v>
                </c:pt>
                <c:pt idx="1217">
                  <c:v>1.2</c:v>
                </c:pt>
                <c:pt idx="1218">
                  <c:v>1.06</c:v>
                </c:pt>
                <c:pt idx="1219">
                  <c:v>2</c:v>
                </c:pt>
                <c:pt idx="1220">
                  <c:v>1.06</c:v>
                </c:pt>
                <c:pt idx="1221">
                  <c:v>1.7</c:v>
                </c:pt>
                <c:pt idx="1222">
                  <c:v>1.02</c:v>
                </c:pt>
                <c:pt idx="1223">
                  <c:v>1.51</c:v>
                </c:pt>
                <c:pt idx="1224">
                  <c:v>1.5</c:v>
                </c:pt>
                <c:pt idx="1225">
                  <c:v>1.02</c:v>
                </c:pt>
                <c:pt idx="1226">
                  <c:v>1.01</c:v>
                </c:pt>
                <c:pt idx="1227">
                  <c:v>1.01</c:v>
                </c:pt>
                <c:pt idx="1228">
                  <c:v>1.06</c:v>
                </c:pt>
                <c:pt idx="1229">
                  <c:v>1.02</c:v>
                </c:pt>
                <c:pt idx="1230">
                  <c:v>1.7</c:v>
                </c:pt>
                <c:pt idx="1231">
                  <c:v>1.18</c:v>
                </c:pt>
                <c:pt idx="1232">
                  <c:v>1.07</c:v>
                </c:pt>
                <c:pt idx="1233">
                  <c:v>1.2</c:v>
                </c:pt>
                <c:pt idx="1234">
                  <c:v>1.25</c:v>
                </c:pt>
                <c:pt idx="1235">
                  <c:v>1.01</c:v>
                </c:pt>
                <c:pt idx="1236">
                  <c:v>1.28</c:v>
                </c:pt>
                <c:pt idx="1237">
                  <c:v>1.22</c:v>
                </c:pt>
                <c:pt idx="1238">
                  <c:v>1.51</c:v>
                </c:pt>
                <c:pt idx="1239">
                  <c:v>1.39</c:v>
                </c:pt>
                <c:pt idx="1240">
                  <c:v>1.01</c:v>
                </c:pt>
                <c:pt idx="1241">
                  <c:v>1.5</c:v>
                </c:pt>
                <c:pt idx="1242">
                  <c:v>1.7</c:v>
                </c:pt>
                <c:pt idx="1243">
                  <c:v>1.51</c:v>
                </c:pt>
                <c:pt idx="1244">
                  <c:v>1.1100000000000001</c:v>
                </c:pt>
                <c:pt idx="1245">
                  <c:v>1.03</c:v>
                </c:pt>
                <c:pt idx="1246">
                  <c:v>1.83</c:v>
                </c:pt>
                <c:pt idx="1247">
                  <c:v>1.17</c:v>
                </c:pt>
                <c:pt idx="1248">
                  <c:v>1.3</c:v>
                </c:pt>
                <c:pt idx="1249">
                  <c:v>1.5</c:v>
                </c:pt>
                <c:pt idx="1250">
                  <c:v>1.53</c:v>
                </c:pt>
                <c:pt idx="1251">
                  <c:v>1.05</c:v>
                </c:pt>
                <c:pt idx="1252">
                  <c:v>1.1200000000000001</c:v>
                </c:pt>
                <c:pt idx="1253">
                  <c:v>1.2</c:v>
                </c:pt>
                <c:pt idx="1254">
                  <c:v>1.51</c:v>
                </c:pt>
                <c:pt idx="1255">
                  <c:v>1.01</c:v>
                </c:pt>
                <c:pt idx="1256">
                  <c:v>1.1000000000000001</c:v>
                </c:pt>
                <c:pt idx="1257">
                  <c:v>1.02</c:v>
                </c:pt>
                <c:pt idx="1258">
                  <c:v>1.1399999999999999</c:v>
                </c:pt>
                <c:pt idx="1259">
                  <c:v>1.51</c:v>
                </c:pt>
                <c:pt idx="1260">
                  <c:v>1.04</c:v>
                </c:pt>
                <c:pt idx="1261">
                  <c:v>1.69</c:v>
                </c:pt>
                <c:pt idx="1262">
                  <c:v>1.5</c:v>
                </c:pt>
                <c:pt idx="1263">
                  <c:v>1.32</c:v>
                </c:pt>
                <c:pt idx="1264">
                  <c:v>1.01</c:v>
                </c:pt>
                <c:pt idx="1265">
                  <c:v>1.5</c:v>
                </c:pt>
                <c:pt idx="1266">
                  <c:v>1.02</c:v>
                </c:pt>
                <c:pt idx="1267">
                  <c:v>1.1000000000000001</c:v>
                </c:pt>
                <c:pt idx="1268">
                  <c:v>1.01</c:v>
                </c:pt>
                <c:pt idx="1269">
                  <c:v>1.1499999999999999</c:v>
                </c:pt>
                <c:pt idx="1270">
                  <c:v>1.02</c:v>
                </c:pt>
                <c:pt idx="1271">
                  <c:v>1.2</c:v>
                </c:pt>
                <c:pt idx="1272">
                  <c:v>1.01</c:v>
                </c:pt>
                <c:pt idx="1273">
                  <c:v>1.02</c:v>
                </c:pt>
                <c:pt idx="1274">
                  <c:v>1.21</c:v>
                </c:pt>
                <c:pt idx="1275">
                  <c:v>1.51</c:v>
                </c:pt>
                <c:pt idx="1276">
                  <c:v>1.01</c:v>
                </c:pt>
                <c:pt idx="1277">
                  <c:v>1.22</c:v>
                </c:pt>
                <c:pt idx="1278">
                  <c:v>1.07</c:v>
                </c:pt>
                <c:pt idx="1279">
                  <c:v>1.25</c:v>
                </c:pt>
                <c:pt idx="1280">
                  <c:v>1.1299999999999999</c:v>
                </c:pt>
                <c:pt idx="1281">
                  <c:v>1.1299999999999999</c:v>
                </c:pt>
                <c:pt idx="1282">
                  <c:v>1.52</c:v>
                </c:pt>
                <c:pt idx="1283">
                  <c:v>1.05</c:v>
                </c:pt>
                <c:pt idx="1284">
                  <c:v>1.26</c:v>
                </c:pt>
                <c:pt idx="1285">
                  <c:v>1.02</c:v>
                </c:pt>
                <c:pt idx="1286">
                  <c:v>1.55</c:v>
                </c:pt>
                <c:pt idx="1287">
                  <c:v>1.03</c:v>
                </c:pt>
                <c:pt idx="1288">
                  <c:v>1.63</c:v>
                </c:pt>
                <c:pt idx="1289">
                  <c:v>1.7</c:v>
                </c:pt>
                <c:pt idx="1290">
                  <c:v>1.2</c:v>
                </c:pt>
                <c:pt idx="1291">
                  <c:v>1.02</c:v>
                </c:pt>
                <c:pt idx="1292">
                  <c:v>1.0900000000000001</c:v>
                </c:pt>
                <c:pt idx="1293">
                  <c:v>1.03</c:v>
                </c:pt>
                <c:pt idx="1294">
                  <c:v>1.83</c:v>
                </c:pt>
                <c:pt idx="1295">
                  <c:v>1.04</c:v>
                </c:pt>
                <c:pt idx="1296">
                  <c:v>1.03</c:v>
                </c:pt>
                <c:pt idx="1297">
                  <c:v>1.63</c:v>
                </c:pt>
                <c:pt idx="1298">
                  <c:v>1.1299999999999999</c:v>
                </c:pt>
                <c:pt idx="1299">
                  <c:v>1.01</c:v>
                </c:pt>
                <c:pt idx="1300">
                  <c:v>2</c:v>
                </c:pt>
                <c:pt idx="1301">
                  <c:v>1.22</c:v>
                </c:pt>
                <c:pt idx="1302">
                  <c:v>1.5</c:v>
                </c:pt>
                <c:pt idx="1303">
                  <c:v>1.54</c:v>
                </c:pt>
                <c:pt idx="1304">
                  <c:v>1.51</c:v>
                </c:pt>
                <c:pt idx="1305">
                  <c:v>1.22</c:v>
                </c:pt>
                <c:pt idx="1306">
                  <c:v>1.24</c:v>
                </c:pt>
                <c:pt idx="1307">
                  <c:v>1.05</c:v>
                </c:pt>
                <c:pt idx="1308">
                  <c:v>1.25</c:v>
                </c:pt>
                <c:pt idx="1309">
                  <c:v>1.5</c:v>
                </c:pt>
                <c:pt idx="1310">
                  <c:v>1.1499999999999999</c:v>
                </c:pt>
                <c:pt idx="1311">
                  <c:v>1.1599999999999999</c:v>
                </c:pt>
                <c:pt idx="1312">
                  <c:v>1.1499999999999999</c:v>
                </c:pt>
                <c:pt idx="1313">
                  <c:v>1.23</c:v>
                </c:pt>
                <c:pt idx="1314">
                  <c:v>1.51</c:v>
                </c:pt>
                <c:pt idx="1315">
                  <c:v>1.02</c:v>
                </c:pt>
                <c:pt idx="1316">
                  <c:v>1.5</c:v>
                </c:pt>
                <c:pt idx="1317">
                  <c:v>1.03</c:v>
                </c:pt>
                <c:pt idx="1318">
                  <c:v>1.02</c:v>
                </c:pt>
                <c:pt idx="1319">
                  <c:v>1.01</c:v>
                </c:pt>
                <c:pt idx="1320">
                  <c:v>1.2</c:v>
                </c:pt>
                <c:pt idx="1321">
                  <c:v>1.36</c:v>
                </c:pt>
                <c:pt idx="1322">
                  <c:v>1.02</c:v>
                </c:pt>
                <c:pt idx="1323">
                  <c:v>1.7</c:v>
                </c:pt>
                <c:pt idx="1324">
                  <c:v>1.08</c:v>
                </c:pt>
                <c:pt idx="1325">
                  <c:v>1.05</c:v>
                </c:pt>
                <c:pt idx="1326">
                  <c:v>1.5</c:v>
                </c:pt>
                <c:pt idx="1327">
                  <c:v>1.53</c:v>
                </c:pt>
                <c:pt idx="1328">
                  <c:v>1.28</c:v>
                </c:pt>
                <c:pt idx="1329">
                  <c:v>1.55</c:v>
                </c:pt>
                <c:pt idx="1330">
                  <c:v>1.1000000000000001</c:v>
                </c:pt>
                <c:pt idx="1331">
                  <c:v>1.26</c:v>
                </c:pt>
                <c:pt idx="1332">
                  <c:v>1.1200000000000001</c:v>
                </c:pt>
                <c:pt idx="1333">
                  <c:v>1.51</c:v>
                </c:pt>
                <c:pt idx="1334">
                  <c:v>1.31</c:v>
                </c:pt>
                <c:pt idx="1335">
                  <c:v>1.27</c:v>
                </c:pt>
                <c:pt idx="1336">
                  <c:v>1.5</c:v>
                </c:pt>
                <c:pt idx="1337">
                  <c:v>1.52</c:v>
                </c:pt>
                <c:pt idx="1338">
                  <c:v>1.01</c:v>
                </c:pt>
                <c:pt idx="1339">
                  <c:v>1.53</c:v>
                </c:pt>
                <c:pt idx="1340">
                  <c:v>1.01</c:v>
                </c:pt>
                <c:pt idx="1341">
                  <c:v>1.35</c:v>
                </c:pt>
                <c:pt idx="1342">
                  <c:v>1.43</c:v>
                </c:pt>
                <c:pt idx="1343">
                  <c:v>1.0900000000000001</c:v>
                </c:pt>
                <c:pt idx="1344">
                  <c:v>2</c:v>
                </c:pt>
                <c:pt idx="1345">
                  <c:v>1.27</c:v>
                </c:pt>
                <c:pt idx="1346">
                  <c:v>1.59</c:v>
                </c:pt>
                <c:pt idx="1347">
                  <c:v>1.03</c:v>
                </c:pt>
                <c:pt idx="1348">
                  <c:v>1.5</c:v>
                </c:pt>
                <c:pt idx="1349">
                  <c:v>1.04</c:v>
                </c:pt>
                <c:pt idx="1350">
                  <c:v>1.62</c:v>
                </c:pt>
                <c:pt idx="1351">
                  <c:v>1.02</c:v>
                </c:pt>
                <c:pt idx="1352">
                  <c:v>1.01</c:v>
                </c:pt>
                <c:pt idx="1353">
                  <c:v>1.1299999999999999</c:v>
                </c:pt>
                <c:pt idx="1354">
                  <c:v>1.08</c:v>
                </c:pt>
                <c:pt idx="1355">
                  <c:v>1.08</c:v>
                </c:pt>
                <c:pt idx="1356">
                  <c:v>1.61</c:v>
                </c:pt>
                <c:pt idx="1357">
                  <c:v>1.03</c:v>
                </c:pt>
                <c:pt idx="1358">
                  <c:v>1.26</c:v>
                </c:pt>
                <c:pt idx="1359">
                  <c:v>1.5</c:v>
                </c:pt>
                <c:pt idx="1360">
                  <c:v>1.2</c:v>
                </c:pt>
                <c:pt idx="1361">
                  <c:v>1.1399999999999999</c:v>
                </c:pt>
                <c:pt idx="1362">
                  <c:v>1.08</c:v>
                </c:pt>
                <c:pt idx="1363">
                  <c:v>1.6</c:v>
                </c:pt>
                <c:pt idx="1364">
                  <c:v>1.01</c:v>
                </c:pt>
                <c:pt idx="1365">
                  <c:v>1.06</c:v>
                </c:pt>
                <c:pt idx="1366">
                  <c:v>1.47</c:v>
                </c:pt>
                <c:pt idx="1367">
                  <c:v>1.53</c:v>
                </c:pt>
                <c:pt idx="1368">
                  <c:v>1.05</c:v>
                </c:pt>
                <c:pt idx="1369">
                  <c:v>1.07</c:v>
                </c:pt>
                <c:pt idx="1370">
                  <c:v>1.71</c:v>
                </c:pt>
                <c:pt idx="1371">
                  <c:v>1.24</c:v>
                </c:pt>
                <c:pt idx="1372">
                  <c:v>1.01</c:v>
                </c:pt>
                <c:pt idx="1373">
                  <c:v>1.01</c:v>
                </c:pt>
                <c:pt idx="1374">
                  <c:v>1.2</c:v>
                </c:pt>
                <c:pt idx="1375">
                  <c:v>1.5</c:v>
                </c:pt>
                <c:pt idx="1376">
                  <c:v>1.07</c:v>
                </c:pt>
                <c:pt idx="1377">
                  <c:v>1.01</c:v>
                </c:pt>
                <c:pt idx="1378">
                  <c:v>1.24</c:v>
                </c:pt>
                <c:pt idx="1379">
                  <c:v>1.21</c:v>
                </c:pt>
                <c:pt idx="1380">
                  <c:v>1.56</c:v>
                </c:pt>
                <c:pt idx="1381">
                  <c:v>1.51</c:v>
                </c:pt>
                <c:pt idx="1382">
                  <c:v>2</c:v>
                </c:pt>
                <c:pt idx="1383">
                  <c:v>1.02</c:v>
                </c:pt>
                <c:pt idx="1384">
                  <c:v>1.08</c:v>
                </c:pt>
                <c:pt idx="1385">
                  <c:v>1.51</c:v>
                </c:pt>
                <c:pt idx="1386">
                  <c:v>1.51</c:v>
                </c:pt>
                <c:pt idx="1387">
                  <c:v>1.06</c:v>
                </c:pt>
                <c:pt idx="1388">
                  <c:v>1.51</c:v>
                </c:pt>
                <c:pt idx="1389">
                  <c:v>1.51</c:v>
                </c:pt>
                <c:pt idx="1390">
                  <c:v>1.29</c:v>
                </c:pt>
                <c:pt idx="1391">
                  <c:v>1.1200000000000001</c:v>
                </c:pt>
                <c:pt idx="1392">
                  <c:v>1.58</c:v>
                </c:pt>
                <c:pt idx="1393">
                  <c:v>1.39</c:v>
                </c:pt>
                <c:pt idx="1394">
                  <c:v>1.05</c:v>
                </c:pt>
                <c:pt idx="1395">
                  <c:v>1.05</c:v>
                </c:pt>
                <c:pt idx="1396">
                  <c:v>1.5</c:v>
                </c:pt>
                <c:pt idx="1397">
                  <c:v>1.2</c:v>
                </c:pt>
                <c:pt idx="1398">
                  <c:v>1.2</c:v>
                </c:pt>
                <c:pt idx="1399">
                  <c:v>1.01</c:v>
                </c:pt>
                <c:pt idx="1400">
                  <c:v>1.03</c:v>
                </c:pt>
                <c:pt idx="1401">
                  <c:v>1.64</c:v>
                </c:pt>
                <c:pt idx="1402">
                  <c:v>1.01</c:v>
                </c:pt>
                <c:pt idx="1403">
                  <c:v>1.25</c:v>
                </c:pt>
                <c:pt idx="1404">
                  <c:v>1.5</c:v>
                </c:pt>
                <c:pt idx="1405">
                  <c:v>1.04</c:v>
                </c:pt>
                <c:pt idx="1406">
                  <c:v>1.23</c:v>
                </c:pt>
                <c:pt idx="1407">
                  <c:v>1.03</c:v>
                </c:pt>
                <c:pt idx="1408">
                  <c:v>1.01</c:v>
                </c:pt>
                <c:pt idx="1409">
                  <c:v>1.51</c:v>
                </c:pt>
                <c:pt idx="1410">
                  <c:v>1.03</c:v>
                </c:pt>
                <c:pt idx="1411">
                  <c:v>1.01</c:v>
                </c:pt>
                <c:pt idx="1412">
                  <c:v>1.1100000000000001</c:v>
                </c:pt>
                <c:pt idx="1413">
                  <c:v>1.04</c:v>
                </c:pt>
                <c:pt idx="1414">
                  <c:v>1.01</c:v>
                </c:pt>
                <c:pt idx="1415">
                  <c:v>1.21</c:v>
                </c:pt>
                <c:pt idx="1416">
                  <c:v>1.51</c:v>
                </c:pt>
                <c:pt idx="1417">
                  <c:v>1.02</c:v>
                </c:pt>
                <c:pt idx="1418">
                  <c:v>1.1299999999999999</c:v>
                </c:pt>
                <c:pt idx="1419">
                  <c:v>1.58</c:v>
                </c:pt>
                <c:pt idx="1420">
                  <c:v>1.01</c:v>
                </c:pt>
                <c:pt idx="1421">
                  <c:v>1.21</c:v>
                </c:pt>
                <c:pt idx="1422">
                  <c:v>1.23</c:v>
                </c:pt>
                <c:pt idx="1423">
                  <c:v>1.01</c:v>
                </c:pt>
                <c:pt idx="1424">
                  <c:v>1.01</c:v>
                </c:pt>
                <c:pt idx="1425">
                  <c:v>1.2</c:v>
                </c:pt>
                <c:pt idx="1426">
                  <c:v>1.55</c:v>
                </c:pt>
                <c:pt idx="1427">
                  <c:v>1.2</c:v>
                </c:pt>
                <c:pt idx="1428">
                  <c:v>1.26</c:v>
                </c:pt>
                <c:pt idx="1429">
                  <c:v>1.7</c:v>
                </c:pt>
                <c:pt idx="1430">
                  <c:v>1.03</c:v>
                </c:pt>
                <c:pt idx="1431">
                  <c:v>1.04</c:v>
                </c:pt>
                <c:pt idx="1432">
                  <c:v>1.05</c:v>
                </c:pt>
                <c:pt idx="1433">
                  <c:v>1.04</c:v>
                </c:pt>
                <c:pt idx="1434">
                  <c:v>1.02</c:v>
                </c:pt>
                <c:pt idx="1435">
                  <c:v>1.29</c:v>
                </c:pt>
                <c:pt idx="1436">
                  <c:v>1.5</c:v>
                </c:pt>
                <c:pt idx="1437">
                  <c:v>1.5</c:v>
                </c:pt>
                <c:pt idx="1438">
                  <c:v>1.21</c:v>
                </c:pt>
                <c:pt idx="1439">
                  <c:v>1.2</c:v>
                </c:pt>
                <c:pt idx="1440">
                  <c:v>1.05</c:v>
                </c:pt>
                <c:pt idx="1441">
                  <c:v>1.27</c:v>
                </c:pt>
                <c:pt idx="1442">
                  <c:v>1.23</c:v>
                </c:pt>
                <c:pt idx="1443">
                  <c:v>1.01</c:v>
                </c:pt>
                <c:pt idx="1444">
                  <c:v>1.04</c:v>
                </c:pt>
                <c:pt idx="1445">
                  <c:v>1.2</c:v>
                </c:pt>
                <c:pt idx="1446">
                  <c:v>1.03</c:v>
                </c:pt>
                <c:pt idx="1447">
                  <c:v>1.5</c:v>
                </c:pt>
                <c:pt idx="1448">
                  <c:v>1.01</c:v>
                </c:pt>
                <c:pt idx="1449">
                  <c:v>1.17</c:v>
                </c:pt>
                <c:pt idx="1450">
                  <c:v>1.03</c:v>
                </c:pt>
                <c:pt idx="1451">
                  <c:v>1.39</c:v>
                </c:pt>
                <c:pt idx="1452">
                  <c:v>1.1200000000000001</c:v>
                </c:pt>
                <c:pt idx="1453">
                  <c:v>1.82</c:v>
                </c:pt>
                <c:pt idx="1454">
                  <c:v>1.01</c:v>
                </c:pt>
                <c:pt idx="1455">
                  <c:v>1.02</c:v>
                </c:pt>
                <c:pt idx="1456">
                  <c:v>1.01</c:v>
                </c:pt>
                <c:pt idx="1457">
                  <c:v>1.65</c:v>
                </c:pt>
                <c:pt idx="1458">
                  <c:v>1.01</c:v>
                </c:pt>
                <c:pt idx="1459">
                  <c:v>1.7</c:v>
                </c:pt>
                <c:pt idx="1460">
                  <c:v>1.21</c:v>
                </c:pt>
                <c:pt idx="1461">
                  <c:v>1.21</c:v>
                </c:pt>
                <c:pt idx="1462">
                  <c:v>1.26</c:v>
                </c:pt>
                <c:pt idx="1463">
                  <c:v>1.7</c:v>
                </c:pt>
                <c:pt idx="1464">
                  <c:v>1.28</c:v>
                </c:pt>
                <c:pt idx="1465">
                  <c:v>1.5</c:v>
                </c:pt>
                <c:pt idx="1466">
                  <c:v>1.54</c:v>
                </c:pt>
                <c:pt idx="1467">
                  <c:v>1.24</c:v>
                </c:pt>
                <c:pt idx="1468">
                  <c:v>1.1399999999999999</c:v>
                </c:pt>
                <c:pt idx="1469">
                  <c:v>1.5</c:v>
                </c:pt>
                <c:pt idx="1470">
                  <c:v>2</c:v>
                </c:pt>
                <c:pt idx="1471">
                  <c:v>1.06</c:v>
                </c:pt>
                <c:pt idx="1472">
                  <c:v>1.52</c:v>
                </c:pt>
                <c:pt idx="1473">
                  <c:v>1.54</c:v>
                </c:pt>
                <c:pt idx="1474">
                  <c:v>1.01</c:v>
                </c:pt>
                <c:pt idx="1475">
                  <c:v>1.51</c:v>
                </c:pt>
                <c:pt idx="1476">
                  <c:v>1.01</c:v>
                </c:pt>
                <c:pt idx="1477">
                  <c:v>1.63</c:v>
                </c:pt>
                <c:pt idx="1478">
                  <c:v>1.01</c:v>
                </c:pt>
                <c:pt idx="1479">
                  <c:v>1.01</c:v>
                </c:pt>
                <c:pt idx="1480">
                  <c:v>1.64</c:v>
                </c:pt>
                <c:pt idx="1481">
                  <c:v>1.01</c:v>
                </c:pt>
                <c:pt idx="1482">
                  <c:v>1.01</c:v>
                </c:pt>
                <c:pt idx="1483">
                  <c:v>1.18</c:v>
                </c:pt>
                <c:pt idx="1484">
                  <c:v>1.24</c:v>
                </c:pt>
                <c:pt idx="1485">
                  <c:v>1.02</c:v>
                </c:pt>
                <c:pt idx="1486">
                  <c:v>1.26</c:v>
                </c:pt>
                <c:pt idx="1487">
                  <c:v>1.01</c:v>
                </c:pt>
                <c:pt idx="1488">
                  <c:v>1.02</c:v>
                </c:pt>
                <c:pt idx="1489">
                  <c:v>1.51</c:v>
                </c:pt>
                <c:pt idx="1490">
                  <c:v>1.21</c:v>
                </c:pt>
                <c:pt idx="1491">
                  <c:v>1.01</c:v>
                </c:pt>
                <c:pt idx="1492">
                  <c:v>1.01</c:v>
                </c:pt>
                <c:pt idx="1493">
                  <c:v>1.06</c:v>
                </c:pt>
                <c:pt idx="1494">
                  <c:v>1.76</c:v>
                </c:pt>
                <c:pt idx="1495">
                  <c:v>1.05</c:v>
                </c:pt>
                <c:pt idx="1496">
                  <c:v>1.25</c:v>
                </c:pt>
                <c:pt idx="1497">
                  <c:v>1.31</c:v>
                </c:pt>
                <c:pt idx="1498">
                  <c:v>1.33</c:v>
                </c:pt>
                <c:pt idx="1499">
                  <c:v>1.02</c:v>
                </c:pt>
              </c:numCache>
            </c:numRef>
          </c:xVal>
          <c:yVal>
            <c:numRef>
              <c:f>Sheet5!$B$2:$B$3001</c:f>
              <c:numCache>
                <c:formatCode>General</c:formatCode>
                <c:ptCount val="3000"/>
                <c:pt idx="0">
                  <c:v>8.3238511313388166</c:v>
                </c:pt>
                <c:pt idx="1">
                  <c:v>7.9627639301681148</c:v>
                </c:pt>
                <c:pt idx="2">
                  <c:v>8.5993260209547593</c:v>
                </c:pt>
                <c:pt idx="3">
                  <c:v>9.3611712616787663</c:v>
                </c:pt>
                <c:pt idx="4">
                  <c:v>8.7934603610527198</c:v>
                </c:pt>
                <c:pt idx="5">
                  <c:v>8.7577836563341673</c:v>
                </c:pt>
                <c:pt idx="6">
                  <c:v>8.1388567506963252</c:v>
                </c:pt>
                <c:pt idx="7">
                  <c:v>8.7821694263323806</c:v>
                </c:pt>
                <c:pt idx="8">
                  <c:v>9.1766801704835483</c:v>
                </c:pt>
                <c:pt idx="9">
                  <c:v>9.1890145852614307</c:v>
                </c:pt>
                <c:pt idx="10">
                  <c:v>8.5037026012337389</c:v>
                </c:pt>
                <c:pt idx="11">
                  <c:v>9.2966098071283589</c:v>
                </c:pt>
                <c:pt idx="12">
                  <c:v>8.5271435222694052</c:v>
                </c:pt>
                <c:pt idx="13">
                  <c:v>9.5323514047515552</c:v>
                </c:pt>
                <c:pt idx="14">
                  <c:v>8.7111138840535443</c:v>
                </c:pt>
                <c:pt idx="15">
                  <c:v>8.429235912657095</c:v>
                </c:pt>
                <c:pt idx="16">
                  <c:v>8.4823946858735422</c:v>
                </c:pt>
                <c:pt idx="17">
                  <c:v>8.9316841107317142</c:v>
                </c:pt>
                <c:pt idx="18">
                  <c:v>8.9492353143748549</c:v>
                </c:pt>
                <c:pt idx="19">
                  <c:v>8.8479347533284649</c:v>
                </c:pt>
                <c:pt idx="20">
                  <c:v>8.6046544671862311</c:v>
                </c:pt>
                <c:pt idx="21">
                  <c:v>9.3345030145966046</c:v>
                </c:pt>
                <c:pt idx="22">
                  <c:v>8.6296286207460255</c:v>
                </c:pt>
                <c:pt idx="23">
                  <c:v>8.5047156699051243</c:v>
                </c:pt>
                <c:pt idx="24">
                  <c:v>9.3444341064568821</c:v>
                </c:pt>
                <c:pt idx="25">
                  <c:v>8.903407519932264</c:v>
                </c:pt>
                <c:pt idx="26">
                  <c:v>8.5401281626987338</c:v>
                </c:pt>
                <c:pt idx="27">
                  <c:v>9.2971600639287431</c:v>
                </c:pt>
                <c:pt idx="28">
                  <c:v>9.2215770039021709</c:v>
                </c:pt>
                <c:pt idx="29">
                  <c:v>9.2674765633469924</c:v>
                </c:pt>
                <c:pt idx="30">
                  <c:v>8.73214326770192</c:v>
                </c:pt>
                <c:pt idx="31">
                  <c:v>8.3570244392634159</c:v>
                </c:pt>
                <c:pt idx="32">
                  <c:v>9.0260568918686879</c:v>
                </c:pt>
                <c:pt idx="33">
                  <c:v>9.209039526243135</c:v>
                </c:pt>
                <c:pt idx="34">
                  <c:v>8.4869401482452158</c:v>
                </c:pt>
                <c:pt idx="35">
                  <c:v>9.2189036026366704</c:v>
                </c:pt>
                <c:pt idx="36">
                  <c:v>8.9169084675437951</c:v>
                </c:pt>
                <c:pt idx="37">
                  <c:v>8.8218798626838417</c:v>
                </c:pt>
                <c:pt idx="38">
                  <c:v>8.2980416613715651</c:v>
                </c:pt>
                <c:pt idx="39">
                  <c:v>8.4998435530811243</c:v>
                </c:pt>
                <c:pt idx="40">
                  <c:v>9.1238016105589441</c:v>
                </c:pt>
                <c:pt idx="41">
                  <c:v>9.1801903950252992</c:v>
                </c:pt>
                <c:pt idx="42">
                  <c:v>9.1862525764470924</c:v>
                </c:pt>
                <c:pt idx="43">
                  <c:v>8.4493425245080633</c:v>
                </c:pt>
                <c:pt idx="44">
                  <c:v>8.6588663497323832</c:v>
                </c:pt>
                <c:pt idx="45">
                  <c:v>9.1110723703175136</c:v>
                </c:pt>
                <c:pt idx="46">
                  <c:v>9.4372368721596995</c:v>
                </c:pt>
                <c:pt idx="47">
                  <c:v>9.2446451756681736</c:v>
                </c:pt>
                <c:pt idx="48">
                  <c:v>9.3387335867445813</c:v>
                </c:pt>
                <c:pt idx="49">
                  <c:v>9.5127386282636444</c:v>
                </c:pt>
                <c:pt idx="50">
                  <c:v>9.1222738931077316</c:v>
                </c:pt>
                <c:pt idx="51">
                  <c:v>9.673382324888367</c:v>
                </c:pt>
                <c:pt idx="52">
                  <c:v>8.4844633667933191</c:v>
                </c:pt>
                <c:pt idx="53">
                  <c:v>9.7601943827096509</c:v>
                </c:pt>
                <c:pt idx="54">
                  <c:v>8.9324766084617409</c:v>
                </c:pt>
                <c:pt idx="55">
                  <c:v>9.1284793454958617</c:v>
                </c:pt>
                <c:pt idx="56">
                  <c:v>8.2550489027522946</c:v>
                </c:pt>
                <c:pt idx="57">
                  <c:v>9.8156394619629328</c:v>
                </c:pt>
                <c:pt idx="58">
                  <c:v>8.9046300970050112</c:v>
                </c:pt>
                <c:pt idx="59">
                  <c:v>8.3728608205263182</c:v>
                </c:pt>
                <c:pt idx="60">
                  <c:v>9.1572560008837272</c:v>
                </c:pt>
                <c:pt idx="61">
                  <c:v>9.1765767418233732</c:v>
                </c:pt>
                <c:pt idx="62">
                  <c:v>8.7530555151382217</c:v>
                </c:pt>
                <c:pt idx="63">
                  <c:v>8.6483968770315816</c:v>
                </c:pt>
                <c:pt idx="64">
                  <c:v>8.4551049991028151</c:v>
                </c:pt>
                <c:pt idx="65">
                  <c:v>9.6033279585732352</c:v>
                </c:pt>
                <c:pt idx="66">
                  <c:v>9.2346426644991482</c:v>
                </c:pt>
                <c:pt idx="67">
                  <c:v>9.7798499120779496</c:v>
                </c:pt>
                <c:pt idx="68">
                  <c:v>9.1664929721959059</c:v>
                </c:pt>
                <c:pt idx="69">
                  <c:v>8.0336584278861505</c:v>
                </c:pt>
                <c:pt idx="70">
                  <c:v>8.2870250251650628</c:v>
                </c:pt>
                <c:pt idx="71">
                  <c:v>8.1464193230980033</c:v>
                </c:pt>
                <c:pt idx="72">
                  <c:v>8.6077648896006238</c:v>
                </c:pt>
                <c:pt idx="73">
                  <c:v>9.0908809319388553</c:v>
                </c:pt>
                <c:pt idx="74">
                  <c:v>8.4452674518446482</c:v>
                </c:pt>
                <c:pt idx="75">
                  <c:v>8.8811416193214683</c:v>
                </c:pt>
                <c:pt idx="76">
                  <c:v>8.7922458474678766</c:v>
                </c:pt>
                <c:pt idx="77">
                  <c:v>9.6434206471173205</c:v>
                </c:pt>
                <c:pt idx="78">
                  <c:v>9.5433064692681082</c:v>
                </c:pt>
                <c:pt idx="79">
                  <c:v>8.3167891270715177</c:v>
                </c:pt>
                <c:pt idx="80">
                  <c:v>9.4649825903497629</c:v>
                </c:pt>
                <c:pt idx="81">
                  <c:v>8.3118895582303587</c:v>
                </c:pt>
                <c:pt idx="82">
                  <c:v>8.1297644457941711</c:v>
                </c:pt>
                <c:pt idx="83">
                  <c:v>9.5390684138639639</c:v>
                </c:pt>
                <c:pt idx="84">
                  <c:v>8.5805435069169995</c:v>
                </c:pt>
                <c:pt idx="85">
                  <c:v>9.3100046950891286</c:v>
                </c:pt>
                <c:pt idx="86">
                  <c:v>8.7272920292096394</c:v>
                </c:pt>
                <c:pt idx="87">
                  <c:v>9.1392739235423228</c:v>
                </c:pt>
                <c:pt idx="88">
                  <c:v>8.4011087123954358</c:v>
                </c:pt>
                <c:pt idx="89">
                  <c:v>8.7920939295032845</c:v>
                </c:pt>
                <c:pt idx="90">
                  <c:v>8.8647466609054089</c:v>
                </c:pt>
                <c:pt idx="91">
                  <c:v>9.2485028330705319</c:v>
                </c:pt>
                <c:pt idx="92">
                  <c:v>8.658519127506672</c:v>
                </c:pt>
                <c:pt idx="93">
                  <c:v>8.1814406957193739</c:v>
                </c:pt>
                <c:pt idx="94">
                  <c:v>8.659213451436667</c:v>
                </c:pt>
                <c:pt idx="95">
                  <c:v>8.3520826713526368</c:v>
                </c:pt>
                <c:pt idx="96">
                  <c:v>8.4008840690158539</c:v>
                </c:pt>
                <c:pt idx="97">
                  <c:v>9.3780557763807746</c:v>
                </c:pt>
                <c:pt idx="98">
                  <c:v>8.8919241401545399</c:v>
                </c:pt>
                <c:pt idx="99">
                  <c:v>8.8025224982844215</c:v>
                </c:pt>
                <c:pt idx="100">
                  <c:v>8.503499864284235</c:v>
                </c:pt>
                <c:pt idx="101">
                  <c:v>8.7476697900972393</c:v>
                </c:pt>
                <c:pt idx="102">
                  <c:v>8.6009827171459214</c:v>
                </c:pt>
                <c:pt idx="103">
                  <c:v>9.2560782636500356</c:v>
                </c:pt>
                <c:pt idx="104">
                  <c:v>9.6266794766362249</c:v>
                </c:pt>
                <c:pt idx="105">
                  <c:v>8.8155184239664983</c:v>
                </c:pt>
                <c:pt idx="106">
                  <c:v>8.344505083590521</c:v>
                </c:pt>
                <c:pt idx="107">
                  <c:v>9.5675951477799241</c:v>
                </c:pt>
                <c:pt idx="108">
                  <c:v>8.4642142666253513</c:v>
                </c:pt>
                <c:pt idx="109">
                  <c:v>8.2950491404351112</c:v>
                </c:pt>
                <c:pt idx="110">
                  <c:v>8.464635940677562</c:v>
                </c:pt>
                <c:pt idx="111">
                  <c:v>9.2099402919548439</c:v>
                </c:pt>
                <c:pt idx="112">
                  <c:v>9.4166225662149809</c:v>
                </c:pt>
                <c:pt idx="113">
                  <c:v>8.3468792537465593</c:v>
                </c:pt>
                <c:pt idx="114">
                  <c:v>9.447307929883463</c:v>
                </c:pt>
                <c:pt idx="115">
                  <c:v>8.5874652444015691</c:v>
                </c:pt>
                <c:pt idx="116">
                  <c:v>9.0386026087218738</c:v>
                </c:pt>
                <c:pt idx="117">
                  <c:v>9.4126279414110154</c:v>
                </c:pt>
                <c:pt idx="118">
                  <c:v>9.3780557763807746</c:v>
                </c:pt>
                <c:pt idx="119">
                  <c:v>8.4008840690158539</c:v>
                </c:pt>
                <c:pt idx="120">
                  <c:v>8.6769282495373972</c:v>
                </c:pt>
                <c:pt idx="121">
                  <c:v>8.4073783254090309</c:v>
                </c:pt>
                <c:pt idx="122">
                  <c:v>9.5872688219421587</c:v>
                </c:pt>
                <c:pt idx="123">
                  <c:v>7.7349961940227807</c:v>
                </c:pt>
                <c:pt idx="124">
                  <c:v>8.6492735317734457</c:v>
                </c:pt>
                <c:pt idx="125">
                  <c:v>9.1257623955008853</c:v>
                </c:pt>
                <c:pt idx="126">
                  <c:v>8.8509474519704021</c:v>
                </c:pt>
                <c:pt idx="127">
                  <c:v>8.545974992841689</c:v>
                </c:pt>
                <c:pt idx="128">
                  <c:v>9.2744412973827064</c:v>
                </c:pt>
                <c:pt idx="129">
                  <c:v>9.5585294122646172</c:v>
                </c:pt>
                <c:pt idx="130">
                  <c:v>9.4080430308084395</c:v>
                </c:pt>
                <c:pt idx="131">
                  <c:v>8.987821625430815</c:v>
                </c:pt>
                <c:pt idx="132">
                  <c:v>8.745761999375512</c:v>
                </c:pt>
                <c:pt idx="133">
                  <c:v>8.4935150640616595</c:v>
                </c:pt>
                <c:pt idx="134">
                  <c:v>9.3826115929166356</c:v>
                </c:pt>
                <c:pt idx="135">
                  <c:v>9.5480261576630578</c:v>
                </c:pt>
                <c:pt idx="136">
                  <c:v>9.4662221318781654</c:v>
                </c:pt>
                <c:pt idx="137">
                  <c:v>8.6692273472717361</c:v>
                </c:pt>
                <c:pt idx="138">
                  <c:v>8.7425742376706399</c:v>
                </c:pt>
                <c:pt idx="139">
                  <c:v>8.6678520677013502</c:v>
                </c:pt>
                <c:pt idx="140">
                  <c:v>9.0631156522196576</c:v>
                </c:pt>
                <c:pt idx="141">
                  <c:v>8.6376393444921042</c:v>
                </c:pt>
                <c:pt idx="142">
                  <c:v>8.3809151731236096</c:v>
                </c:pt>
                <c:pt idx="143">
                  <c:v>8.7204605127256549</c:v>
                </c:pt>
                <c:pt idx="144">
                  <c:v>8.7465573545435031</c:v>
                </c:pt>
                <c:pt idx="145">
                  <c:v>9.1519694586498535</c:v>
                </c:pt>
                <c:pt idx="146">
                  <c:v>8.7852336236127293</c:v>
                </c:pt>
                <c:pt idx="147">
                  <c:v>8.7957336059507352</c:v>
                </c:pt>
                <c:pt idx="148">
                  <c:v>8.5726278983043382</c:v>
                </c:pt>
                <c:pt idx="149">
                  <c:v>8.9782822032723981</c:v>
                </c:pt>
                <c:pt idx="150">
                  <c:v>8.6642329340655522</c:v>
                </c:pt>
                <c:pt idx="151">
                  <c:v>9.5478121089304793</c:v>
                </c:pt>
                <c:pt idx="152">
                  <c:v>8.9341915353380745</c:v>
                </c:pt>
                <c:pt idx="153">
                  <c:v>9.521714556684751</c:v>
                </c:pt>
                <c:pt idx="154">
                  <c:v>8.1504679116240037</c:v>
                </c:pt>
                <c:pt idx="155">
                  <c:v>9.292012520620208</c:v>
                </c:pt>
                <c:pt idx="156">
                  <c:v>8.5659833555856686</c:v>
                </c:pt>
                <c:pt idx="157">
                  <c:v>9.6511726239216387</c:v>
                </c:pt>
                <c:pt idx="158">
                  <c:v>8.3037524155634124</c:v>
                </c:pt>
                <c:pt idx="159">
                  <c:v>9.4138524813411646</c:v>
                </c:pt>
                <c:pt idx="160">
                  <c:v>8.784468454090355</c:v>
                </c:pt>
                <c:pt idx="161">
                  <c:v>8.281470857895167</c:v>
                </c:pt>
                <c:pt idx="162">
                  <c:v>8.5550668438443189</c:v>
                </c:pt>
                <c:pt idx="163">
                  <c:v>8.8073222675110703</c:v>
                </c:pt>
                <c:pt idx="164">
                  <c:v>9.2982596700140654</c:v>
                </c:pt>
                <c:pt idx="165">
                  <c:v>8.2679623053387097</c:v>
                </c:pt>
                <c:pt idx="166">
                  <c:v>8.234564993267135</c:v>
                </c:pt>
                <c:pt idx="167">
                  <c:v>8.4461267429823774</c:v>
                </c:pt>
                <c:pt idx="168">
                  <c:v>9.0716528522022895</c:v>
                </c:pt>
                <c:pt idx="169">
                  <c:v>9.0260568918686879</c:v>
                </c:pt>
                <c:pt idx="170">
                  <c:v>8.9818073233775344</c:v>
                </c:pt>
                <c:pt idx="171">
                  <c:v>9.0966116066478406</c:v>
                </c:pt>
                <c:pt idx="172">
                  <c:v>9.0942558929553812</c:v>
                </c:pt>
                <c:pt idx="173">
                  <c:v>9.1781270496115308</c:v>
                </c:pt>
                <c:pt idx="174">
                  <c:v>8.7185000481212729</c:v>
                </c:pt>
                <c:pt idx="175">
                  <c:v>9.0870421556316892</c:v>
                </c:pt>
                <c:pt idx="176">
                  <c:v>8.1853502231786859</c:v>
                </c:pt>
                <c:pt idx="177">
                  <c:v>8.3820605174247405</c:v>
                </c:pt>
                <c:pt idx="178">
                  <c:v>8.5199892787182385</c:v>
                </c:pt>
                <c:pt idx="179">
                  <c:v>8.9028636721962222</c:v>
                </c:pt>
                <c:pt idx="180">
                  <c:v>9.1889124245625631</c:v>
                </c:pt>
                <c:pt idx="181">
                  <c:v>9.4399430183511317</c:v>
                </c:pt>
                <c:pt idx="182">
                  <c:v>9.0585868167486456</c:v>
                </c:pt>
                <c:pt idx="183">
                  <c:v>8.9179807099732908</c:v>
                </c:pt>
                <c:pt idx="184">
                  <c:v>8.5318847401592279</c:v>
                </c:pt>
                <c:pt idx="185">
                  <c:v>9.3140695577386587</c:v>
                </c:pt>
                <c:pt idx="186">
                  <c:v>8.9581541352092415</c:v>
                </c:pt>
                <c:pt idx="187">
                  <c:v>8.4703112055161078</c:v>
                </c:pt>
                <c:pt idx="188">
                  <c:v>8.1128274787513739</c:v>
                </c:pt>
                <c:pt idx="189">
                  <c:v>8.5147903067999273</c:v>
                </c:pt>
                <c:pt idx="190">
                  <c:v>9.3902423372513706</c:v>
                </c:pt>
                <c:pt idx="191">
                  <c:v>9.281544130982514</c:v>
                </c:pt>
                <c:pt idx="192">
                  <c:v>9.1670152472378099</c:v>
                </c:pt>
                <c:pt idx="193">
                  <c:v>8.3857168286278512</c:v>
                </c:pt>
                <c:pt idx="194">
                  <c:v>8.3231228875877346</c:v>
                </c:pt>
                <c:pt idx="195">
                  <c:v>8.5409097180335536</c:v>
                </c:pt>
                <c:pt idx="196">
                  <c:v>8.7313363605331489</c:v>
                </c:pt>
                <c:pt idx="197">
                  <c:v>8.6550402581083627</c:v>
                </c:pt>
                <c:pt idx="198">
                  <c:v>8.8713650051368518</c:v>
                </c:pt>
                <c:pt idx="199">
                  <c:v>8.5869058038275377</c:v>
                </c:pt>
                <c:pt idx="200">
                  <c:v>8.3898142620864071</c:v>
                </c:pt>
                <c:pt idx="201">
                  <c:v>9.6908511077398138</c:v>
                </c:pt>
                <c:pt idx="202">
                  <c:v>9.8217350506638681</c:v>
                </c:pt>
                <c:pt idx="203">
                  <c:v>9.4449380733355088</c:v>
                </c:pt>
                <c:pt idx="204">
                  <c:v>8.6683680192133554</c:v>
                </c:pt>
                <c:pt idx="205">
                  <c:v>8.9899430463299979</c:v>
                </c:pt>
                <c:pt idx="206">
                  <c:v>8.9746180384551124</c:v>
                </c:pt>
                <c:pt idx="207">
                  <c:v>8.8073222675110703</c:v>
                </c:pt>
                <c:pt idx="208">
                  <c:v>8.6159519634395014</c:v>
                </c:pt>
                <c:pt idx="209">
                  <c:v>8.9560930756106387</c:v>
                </c:pt>
                <c:pt idx="210">
                  <c:v>8.4918753834319478</c:v>
                </c:pt>
                <c:pt idx="211">
                  <c:v>9.1881970072904924</c:v>
                </c:pt>
                <c:pt idx="212">
                  <c:v>9.1304309887478805</c:v>
                </c:pt>
                <c:pt idx="213">
                  <c:v>9.4316422284110217</c:v>
                </c:pt>
                <c:pt idx="214">
                  <c:v>9.0029471307532045</c:v>
                </c:pt>
                <c:pt idx="215">
                  <c:v>9.3430339137016478</c:v>
                </c:pt>
                <c:pt idx="216">
                  <c:v>8.958668737047434</c:v>
                </c:pt>
                <c:pt idx="217">
                  <c:v>8.0570606819657655</c:v>
                </c:pt>
                <c:pt idx="218">
                  <c:v>8.9341915353380745</c:v>
                </c:pt>
                <c:pt idx="219">
                  <c:v>8.5859727068110629</c:v>
                </c:pt>
                <c:pt idx="220">
                  <c:v>8.6976797322644632</c:v>
                </c:pt>
                <c:pt idx="221">
                  <c:v>8.8424600241952902</c:v>
                </c:pt>
                <c:pt idx="222">
                  <c:v>9.3203600170147318</c:v>
                </c:pt>
                <c:pt idx="223">
                  <c:v>8.7893554522099819</c:v>
                </c:pt>
                <c:pt idx="224">
                  <c:v>8.8119501775399804</c:v>
                </c:pt>
                <c:pt idx="225">
                  <c:v>8.7382545765261224</c:v>
                </c:pt>
                <c:pt idx="226">
                  <c:v>8.6471682678379835</c:v>
                </c:pt>
                <c:pt idx="227">
                  <c:v>9.1192114385650811</c:v>
                </c:pt>
                <c:pt idx="228">
                  <c:v>9.0363440639282189</c:v>
                </c:pt>
                <c:pt idx="229">
                  <c:v>9.2201916880265564</c:v>
                </c:pt>
                <c:pt idx="230">
                  <c:v>8.2677056647624259</c:v>
                </c:pt>
                <c:pt idx="231">
                  <c:v>8.3226370969539403</c:v>
                </c:pt>
                <c:pt idx="232">
                  <c:v>8.4867339839315292</c:v>
                </c:pt>
                <c:pt idx="233">
                  <c:v>8.7463983341090419</c:v>
                </c:pt>
                <c:pt idx="234">
                  <c:v>9.1600991555394362</c:v>
                </c:pt>
                <c:pt idx="235">
                  <c:v>9.4855449229168514</c:v>
                </c:pt>
                <c:pt idx="236">
                  <c:v>9.3831165159266057</c:v>
                </c:pt>
                <c:pt idx="237">
                  <c:v>7.9669334984048401</c:v>
                </c:pt>
                <c:pt idx="238">
                  <c:v>9.3291895058145631</c:v>
                </c:pt>
                <c:pt idx="239">
                  <c:v>8.4407440192528309</c:v>
                </c:pt>
                <c:pt idx="240">
                  <c:v>8.4450525136385544</c:v>
                </c:pt>
                <c:pt idx="241">
                  <c:v>9.4683103804424373</c:v>
                </c:pt>
                <c:pt idx="242">
                  <c:v>9.3418071347184881</c:v>
                </c:pt>
                <c:pt idx="243">
                  <c:v>9.4243220814980067</c:v>
                </c:pt>
                <c:pt idx="244">
                  <c:v>8.3175219962871694</c:v>
                </c:pt>
                <c:pt idx="245">
                  <c:v>8.902591637374087</c:v>
                </c:pt>
                <c:pt idx="246">
                  <c:v>9.5269014039783411</c:v>
                </c:pt>
                <c:pt idx="247">
                  <c:v>9.0361060253648464</c:v>
                </c:pt>
                <c:pt idx="248">
                  <c:v>9.2123383746388559</c:v>
                </c:pt>
                <c:pt idx="249">
                  <c:v>9.1121761231889522</c:v>
                </c:pt>
                <c:pt idx="250">
                  <c:v>8.6852467764124874</c:v>
                </c:pt>
                <c:pt idx="251">
                  <c:v>8.6154082389131919</c:v>
                </c:pt>
                <c:pt idx="252">
                  <c:v>9.1167986275678192</c:v>
                </c:pt>
                <c:pt idx="253">
                  <c:v>8.7414561159983641</c:v>
                </c:pt>
                <c:pt idx="254">
                  <c:v>9.64121328401888</c:v>
                </c:pt>
                <c:pt idx="255">
                  <c:v>8.7266434155984438</c:v>
                </c:pt>
                <c:pt idx="256">
                  <c:v>9.4107473963165216</c:v>
                </c:pt>
                <c:pt idx="257">
                  <c:v>8.5552593922226929</c:v>
                </c:pt>
                <c:pt idx="258">
                  <c:v>8.1279950557719456</c:v>
                </c:pt>
                <c:pt idx="259">
                  <c:v>8.9000036089595955</c:v>
                </c:pt>
                <c:pt idx="260">
                  <c:v>8.6680240811188209</c:v>
                </c:pt>
                <c:pt idx="261">
                  <c:v>9.304012847838818</c:v>
                </c:pt>
                <c:pt idx="262">
                  <c:v>8.5976665755661141</c:v>
                </c:pt>
                <c:pt idx="263">
                  <c:v>8.3740154217399088</c:v>
                </c:pt>
                <c:pt idx="264">
                  <c:v>9.2839625118467968</c:v>
                </c:pt>
                <c:pt idx="265">
                  <c:v>9.2483103032278109</c:v>
                </c:pt>
                <c:pt idx="266">
                  <c:v>9.3252749100682824</c:v>
                </c:pt>
                <c:pt idx="267">
                  <c:v>9.0604472824015652</c:v>
                </c:pt>
                <c:pt idx="268">
                  <c:v>9.3079207003150461</c:v>
                </c:pt>
                <c:pt idx="269">
                  <c:v>9.0008531471094582</c:v>
                </c:pt>
                <c:pt idx="270">
                  <c:v>8.6324842357509723</c:v>
                </c:pt>
                <c:pt idx="271">
                  <c:v>8.5614014460805574</c:v>
                </c:pt>
                <c:pt idx="272">
                  <c:v>9.1713916218376088</c:v>
                </c:pt>
                <c:pt idx="273">
                  <c:v>8.6215532067404794</c:v>
                </c:pt>
                <c:pt idx="274">
                  <c:v>8.9431143080917845</c:v>
                </c:pt>
                <c:pt idx="275">
                  <c:v>8.7975484884815582</c:v>
                </c:pt>
                <c:pt idx="276">
                  <c:v>8.3523185482260036</c:v>
                </c:pt>
                <c:pt idx="277">
                  <c:v>9.0543880702022967</c:v>
                </c:pt>
                <c:pt idx="278">
                  <c:v>8.4084937744928965</c:v>
                </c:pt>
                <c:pt idx="279">
                  <c:v>9.380167531188448</c:v>
                </c:pt>
                <c:pt idx="280">
                  <c:v>8.8418819894971143</c:v>
                </c:pt>
                <c:pt idx="281">
                  <c:v>8.8667226671940984</c:v>
                </c:pt>
                <c:pt idx="282">
                  <c:v>8.5934132173276456</c:v>
                </c:pt>
                <c:pt idx="283">
                  <c:v>8.5340503084826604</c:v>
                </c:pt>
                <c:pt idx="284">
                  <c:v>8.6152269316876033</c:v>
                </c:pt>
                <c:pt idx="285">
                  <c:v>9.6704199200242247</c:v>
                </c:pt>
                <c:pt idx="286">
                  <c:v>9.2761281125141863</c:v>
                </c:pt>
                <c:pt idx="287">
                  <c:v>8.5119796243633505</c:v>
                </c:pt>
                <c:pt idx="288">
                  <c:v>8.9507921387681737</c:v>
                </c:pt>
                <c:pt idx="289">
                  <c:v>8.2252353241016678</c:v>
                </c:pt>
                <c:pt idx="290">
                  <c:v>8.450839690866216</c:v>
                </c:pt>
                <c:pt idx="291">
                  <c:v>8.5395415950799993</c:v>
                </c:pt>
                <c:pt idx="292">
                  <c:v>9.2058302164982972</c:v>
                </c:pt>
                <c:pt idx="293">
                  <c:v>8.8744479672199788</c:v>
                </c:pt>
                <c:pt idx="294">
                  <c:v>8.9970233814797087</c:v>
                </c:pt>
                <c:pt idx="295">
                  <c:v>8.7712150623753828</c:v>
                </c:pt>
                <c:pt idx="296">
                  <c:v>9.0012229923950642</c:v>
                </c:pt>
                <c:pt idx="297">
                  <c:v>8.5109738916023208</c:v>
                </c:pt>
                <c:pt idx="298">
                  <c:v>8.2406488633749131</c:v>
                </c:pt>
                <c:pt idx="299">
                  <c:v>8.3421252633335907</c:v>
                </c:pt>
                <c:pt idx="300">
                  <c:v>8.5610186709562672</c:v>
                </c:pt>
                <c:pt idx="301">
                  <c:v>8.896998552743824</c:v>
                </c:pt>
                <c:pt idx="302">
                  <c:v>8.660254034256889</c:v>
                </c:pt>
                <c:pt idx="303">
                  <c:v>9.3444341064568821</c:v>
                </c:pt>
                <c:pt idx="304">
                  <c:v>8.4998435530811243</c:v>
                </c:pt>
                <c:pt idx="305">
                  <c:v>8.8330253072843643</c:v>
                </c:pt>
                <c:pt idx="306">
                  <c:v>8.4076015147861423</c:v>
                </c:pt>
                <c:pt idx="307">
                  <c:v>8.8535225606895391</c:v>
                </c:pt>
                <c:pt idx="308">
                  <c:v>7.9710857535056068</c:v>
                </c:pt>
                <c:pt idx="309">
                  <c:v>9.1629342495789121</c:v>
                </c:pt>
                <c:pt idx="310">
                  <c:v>9.0111574581068172</c:v>
                </c:pt>
                <c:pt idx="311">
                  <c:v>8.5091610197189738</c:v>
                </c:pt>
                <c:pt idx="312">
                  <c:v>9.3862245868061311</c:v>
                </c:pt>
                <c:pt idx="313">
                  <c:v>8.1297644457941711</c:v>
                </c:pt>
                <c:pt idx="314">
                  <c:v>8.6228136732799214</c:v>
                </c:pt>
                <c:pt idx="315">
                  <c:v>8.8829467992881739</c:v>
                </c:pt>
                <c:pt idx="316">
                  <c:v>8.3426016806841936</c:v>
                </c:pt>
                <c:pt idx="317">
                  <c:v>8.4726141480182697</c:v>
                </c:pt>
                <c:pt idx="318">
                  <c:v>8.7990583785464533</c:v>
                </c:pt>
                <c:pt idx="319">
                  <c:v>8.4807366544056215</c:v>
                </c:pt>
                <c:pt idx="320">
                  <c:v>8.5119796243633505</c:v>
                </c:pt>
                <c:pt idx="321">
                  <c:v>8.5515946181335707</c:v>
                </c:pt>
                <c:pt idx="322">
                  <c:v>8.4803217166403329</c:v>
                </c:pt>
                <c:pt idx="323">
                  <c:v>8.9181146594745293</c:v>
                </c:pt>
                <c:pt idx="324">
                  <c:v>8.5839168234591448</c:v>
                </c:pt>
                <c:pt idx="325">
                  <c:v>8.5961891976427349</c:v>
                </c:pt>
                <c:pt idx="326">
                  <c:v>8.8122480181974314</c:v>
                </c:pt>
                <c:pt idx="327">
                  <c:v>9.0750932225681566</c:v>
                </c:pt>
                <c:pt idx="328">
                  <c:v>8.9614943233095996</c:v>
                </c:pt>
                <c:pt idx="329">
                  <c:v>8.9361666495491949</c:v>
                </c:pt>
                <c:pt idx="330">
                  <c:v>8.5657928612522998</c:v>
                </c:pt>
                <c:pt idx="331">
                  <c:v>8.2263059880155076</c:v>
                </c:pt>
                <c:pt idx="332">
                  <c:v>8.7217653571450118</c:v>
                </c:pt>
                <c:pt idx="333">
                  <c:v>9.6126003491353984</c:v>
                </c:pt>
                <c:pt idx="334">
                  <c:v>8.9027276640355222</c:v>
                </c:pt>
                <c:pt idx="335">
                  <c:v>8.8186302291003535</c:v>
                </c:pt>
                <c:pt idx="336">
                  <c:v>8.6571290317137546</c:v>
                </c:pt>
                <c:pt idx="337">
                  <c:v>8.8320039312562706</c:v>
                </c:pt>
                <c:pt idx="338">
                  <c:v>8.6690555407254841</c:v>
                </c:pt>
                <c:pt idx="339">
                  <c:v>8.3929895879569312</c:v>
                </c:pt>
                <c:pt idx="340">
                  <c:v>9.109082539901955</c:v>
                </c:pt>
                <c:pt idx="341">
                  <c:v>9.2532082722033593</c:v>
                </c:pt>
                <c:pt idx="342">
                  <c:v>8.3929895879569312</c:v>
                </c:pt>
                <c:pt idx="343">
                  <c:v>9.1443074013717442</c:v>
                </c:pt>
                <c:pt idx="344">
                  <c:v>8.6511994712639719</c:v>
                </c:pt>
                <c:pt idx="345">
                  <c:v>9.7458976319613573</c:v>
                </c:pt>
                <c:pt idx="346">
                  <c:v>9.1129480259675333</c:v>
                </c:pt>
                <c:pt idx="347">
                  <c:v>9.6178700141332261</c:v>
                </c:pt>
                <c:pt idx="348">
                  <c:v>8.8041750187536252</c:v>
                </c:pt>
                <c:pt idx="349">
                  <c:v>8.9652068027703571</c:v>
                </c:pt>
                <c:pt idx="350">
                  <c:v>9.8263364933477124</c:v>
                </c:pt>
                <c:pt idx="351">
                  <c:v>8.3593691062226707</c:v>
                </c:pt>
                <c:pt idx="352">
                  <c:v>9.3263440477324888</c:v>
                </c:pt>
                <c:pt idx="353">
                  <c:v>8.624611588183507</c:v>
                </c:pt>
                <c:pt idx="354">
                  <c:v>8.4869401482452158</c:v>
                </c:pt>
                <c:pt idx="355">
                  <c:v>8.9206562968537284</c:v>
                </c:pt>
                <c:pt idx="356">
                  <c:v>8.7855395275612764</c:v>
                </c:pt>
                <c:pt idx="357">
                  <c:v>8.3272426074577925</c:v>
                </c:pt>
                <c:pt idx="358">
                  <c:v>8.2038513721838786</c:v>
                </c:pt>
                <c:pt idx="359">
                  <c:v>8.2779202581721432</c:v>
                </c:pt>
                <c:pt idx="360">
                  <c:v>9.4891078270383904</c:v>
                </c:pt>
                <c:pt idx="361">
                  <c:v>9.6079077079572066</c:v>
                </c:pt>
                <c:pt idx="362">
                  <c:v>9.1306476030669348</c:v>
                </c:pt>
                <c:pt idx="363">
                  <c:v>8.7763214564499581</c:v>
                </c:pt>
                <c:pt idx="364">
                  <c:v>8.9767676251714335</c:v>
                </c:pt>
                <c:pt idx="365">
                  <c:v>8.3337510069535803</c:v>
                </c:pt>
                <c:pt idx="366">
                  <c:v>8.84980082722101</c:v>
                </c:pt>
                <c:pt idx="367">
                  <c:v>8.241966560231802</c:v>
                </c:pt>
                <c:pt idx="368">
                  <c:v>8.3712421359319329</c:v>
                </c:pt>
                <c:pt idx="369">
                  <c:v>8.784468454090355</c:v>
                </c:pt>
                <c:pt idx="370">
                  <c:v>9.5499505372883231</c:v>
                </c:pt>
                <c:pt idx="371">
                  <c:v>9.0887375502169334</c:v>
                </c:pt>
                <c:pt idx="372">
                  <c:v>9.0378899349774908</c:v>
                </c:pt>
                <c:pt idx="373">
                  <c:v>8.4450525136385544</c:v>
                </c:pt>
                <c:pt idx="374">
                  <c:v>9.2415482991003763</c:v>
                </c:pt>
                <c:pt idx="375">
                  <c:v>8.5430558509419647</c:v>
                </c:pt>
                <c:pt idx="376">
                  <c:v>8.9516991683088154</c:v>
                </c:pt>
                <c:pt idx="377">
                  <c:v>9.0613762188362248</c:v>
                </c:pt>
                <c:pt idx="378">
                  <c:v>8.2273755068340346</c:v>
                </c:pt>
                <c:pt idx="379">
                  <c:v>8.5529463611220553</c:v>
                </c:pt>
                <c:pt idx="380">
                  <c:v>9.2670987057947922</c:v>
                </c:pt>
                <c:pt idx="381">
                  <c:v>9.2390250058360923</c:v>
                </c:pt>
                <c:pt idx="382">
                  <c:v>9.2402874483441355</c:v>
                </c:pt>
                <c:pt idx="383">
                  <c:v>8.853093836138493</c:v>
                </c:pt>
                <c:pt idx="384">
                  <c:v>9.3860568297180009</c:v>
                </c:pt>
                <c:pt idx="385">
                  <c:v>8.8206993992149041</c:v>
                </c:pt>
                <c:pt idx="386">
                  <c:v>8.6186661603468711</c:v>
                </c:pt>
                <c:pt idx="387">
                  <c:v>9.1355090613531793</c:v>
                </c:pt>
                <c:pt idx="388">
                  <c:v>9.2321997063290766</c:v>
                </c:pt>
                <c:pt idx="389">
                  <c:v>8.9562220163625419</c:v>
                </c:pt>
                <c:pt idx="390">
                  <c:v>8.3730918474419802</c:v>
                </c:pt>
                <c:pt idx="391">
                  <c:v>8.9411528821605657</c:v>
                </c:pt>
                <c:pt idx="392">
                  <c:v>8.3895870668110906</c:v>
                </c:pt>
                <c:pt idx="393">
                  <c:v>9.4065648339391288</c:v>
                </c:pt>
                <c:pt idx="394">
                  <c:v>8.4892051548760694</c:v>
                </c:pt>
                <c:pt idx="395">
                  <c:v>9.0675087228686397</c:v>
                </c:pt>
                <c:pt idx="396">
                  <c:v>8.6253298500208153</c:v>
                </c:pt>
                <c:pt idx="397">
                  <c:v>8.89439598980643</c:v>
                </c:pt>
                <c:pt idx="398">
                  <c:v>8.3977337513789099</c:v>
                </c:pt>
                <c:pt idx="399">
                  <c:v>8.5358186555394031</c:v>
                </c:pt>
                <c:pt idx="400">
                  <c:v>8.4469852963727412</c:v>
                </c:pt>
                <c:pt idx="401">
                  <c:v>9.311271090554623</c:v>
                </c:pt>
                <c:pt idx="402">
                  <c:v>9.0752076979846859</c:v>
                </c:pt>
                <c:pt idx="403">
                  <c:v>9.7597903772789412</c:v>
                </c:pt>
                <c:pt idx="404">
                  <c:v>8.7483049123796235</c:v>
                </c:pt>
                <c:pt idx="405">
                  <c:v>8.675734219544788</c:v>
                </c:pt>
                <c:pt idx="406">
                  <c:v>8.9328726219313737</c:v>
                </c:pt>
                <c:pt idx="407">
                  <c:v>8.8492270214385194</c:v>
                </c:pt>
                <c:pt idx="408">
                  <c:v>9.2002900361226807</c:v>
                </c:pt>
                <c:pt idx="409">
                  <c:v>8.7112786151304338</c:v>
                </c:pt>
                <c:pt idx="410">
                  <c:v>8.3710106812381557</c:v>
                </c:pt>
                <c:pt idx="411">
                  <c:v>8.8569457561590212</c:v>
                </c:pt>
                <c:pt idx="412">
                  <c:v>9.0938065557202314</c:v>
                </c:pt>
                <c:pt idx="413">
                  <c:v>9.1726385047921717</c:v>
                </c:pt>
                <c:pt idx="414">
                  <c:v>8.9860711873744634</c:v>
                </c:pt>
                <c:pt idx="415">
                  <c:v>8.896998552743824</c:v>
                </c:pt>
                <c:pt idx="416">
                  <c:v>8.3927631130380611</c:v>
                </c:pt>
                <c:pt idx="417">
                  <c:v>8.9427223305601427</c:v>
                </c:pt>
                <c:pt idx="418">
                  <c:v>8.814924599721019</c:v>
                </c:pt>
                <c:pt idx="419">
                  <c:v>8.3184983205043377</c:v>
                </c:pt>
                <c:pt idx="420">
                  <c:v>9.7528971939036264</c:v>
                </c:pt>
                <c:pt idx="421">
                  <c:v>9.4654475984957855</c:v>
                </c:pt>
                <c:pt idx="422">
                  <c:v>8.9955369449369744</c:v>
                </c:pt>
                <c:pt idx="423">
                  <c:v>9.1593628172113153</c:v>
                </c:pt>
                <c:pt idx="424">
                  <c:v>9.090430075303626</c:v>
                </c:pt>
                <c:pt idx="425">
                  <c:v>8.6020856584342003</c:v>
                </c:pt>
                <c:pt idx="426">
                  <c:v>8.9359035262744229</c:v>
                </c:pt>
                <c:pt idx="427">
                  <c:v>9.0502889838279561</c:v>
                </c:pt>
                <c:pt idx="428">
                  <c:v>8.9251884293780268</c:v>
                </c:pt>
                <c:pt idx="429">
                  <c:v>8.8309815109524976</c:v>
                </c:pt>
                <c:pt idx="430">
                  <c:v>9.3914945810181312</c:v>
                </c:pt>
                <c:pt idx="431">
                  <c:v>8.8855792912829816</c:v>
                </c:pt>
                <c:pt idx="432">
                  <c:v>8.5424709986005052</c:v>
                </c:pt>
                <c:pt idx="433">
                  <c:v>9.5235439816580421</c:v>
                </c:pt>
                <c:pt idx="434">
                  <c:v>9.4471501140542067</c:v>
                </c:pt>
                <c:pt idx="435">
                  <c:v>8.5716813767003064</c:v>
                </c:pt>
                <c:pt idx="436">
                  <c:v>8.4093852387819314</c:v>
                </c:pt>
                <c:pt idx="437">
                  <c:v>9.0007298349445577</c:v>
                </c:pt>
                <c:pt idx="438">
                  <c:v>8.6132303796131797</c:v>
                </c:pt>
                <c:pt idx="439">
                  <c:v>8.2241635126378618</c:v>
                </c:pt>
                <c:pt idx="440">
                  <c:v>9.0369389125567867</c:v>
                </c:pt>
                <c:pt idx="441">
                  <c:v>8.7638970071394606</c:v>
                </c:pt>
                <c:pt idx="442">
                  <c:v>8.9742382194975807</c:v>
                </c:pt>
                <c:pt idx="443">
                  <c:v>8.5923006639030426</c:v>
                </c:pt>
                <c:pt idx="444">
                  <c:v>9.1757489272065644</c:v>
                </c:pt>
                <c:pt idx="445">
                  <c:v>9.1200873829986211</c:v>
                </c:pt>
                <c:pt idx="446">
                  <c:v>8.4162672728262766</c:v>
                </c:pt>
                <c:pt idx="447">
                  <c:v>8.5758393868489708</c:v>
                </c:pt>
                <c:pt idx="448">
                  <c:v>8.2361556616831244</c:v>
                </c:pt>
                <c:pt idx="449">
                  <c:v>8.7111138840535443</c:v>
                </c:pt>
                <c:pt idx="450">
                  <c:v>7.7376162828579043</c:v>
                </c:pt>
                <c:pt idx="451">
                  <c:v>8.556221578383715</c:v>
                </c:pt>
                <c:pt idx="452">
                  <c:v>8.6808414829445706</c:v>
                </c:pt>
                <c:pt idx="453">
                  <c:v>8.4994364698269784</c:v>
                </c:pt>
                <c:pt idx="454">
                  <c:v>9.6538075022173544</c:v>
                </c:pt>
                <c:pt idx="455">
                  <c:v>8.3600714356440253</c:v>
                </c:pt>
                <c:pt idx="456">
                  <c:v>8.4248585802134421</c:v>
                </c:pt>
                <c:pt idx="457">
                  <c:v>9.3041039017883467</c:v>
                </c:pt>
                <c:pt idx="458">
                  <c:v>8.7284260917046126</c:v>
                </c:pt>
                <c:pt idx="459">
                  <c:v>8.7420951957453106</c:v>
                </c:pt>
                <c:pt idx="460">
                  <c:v>8.0232246847166699</c:v>
                </c:pt>
                <c:pt idx="461">
                  <c:v>8.2074018333763554</c:v>
                </c:pt>
                <c:pt idx="462">
                  <c:v>9.2398991742177277</c:v>
                </c:pt>
                <c:pt idx="463">
                  <c:v>8.3889051711147058</c:v>
                </c:pt>
                <c:pt idx="464">
                  <c:v>9.2412574746109044</c:v>
                </c:pt>
                <c:pt idx="465">
                  <c:v>9.0395520509959013</c:v>
                </c:pt>
                <c:pt idx="466">
                  <c:v>9.3058323534354042</c:v>
                </c:pt>
                <c:pt idx="467">
                  <c:v>9.2575101764525733</c:v>
                </c:pt>
                <c:pt idx="468">
                  <c:v>8.1978140322212028</c:v>
                </c:pt>
                <c:pt idx="469">
                  <c:v>9.1924818536748703</c:v>
                </c:pt>
                <c:pt idx="470">
                  <c:v>8.4381499840757836</c:v>
                </c:pt>
                <c:pt idx="471">
                  <c:v>8.5542962793677404</c:v>
                </c:pt>
                <c:pt idx="472">
                  <c:v>8.233503140233994</c:v>
                </c:pt>
                <c:pt idx="473">
                  <c:v>8.3126260256749624</c:v>
                </c:pt>
                <c:pt idx="474">
                  <c:v>8.4259547109819657</c:v>
                </c:pt>
                <c:pt idx="475">
                  <c:v>8.7473520776243525</c:v>
                </c:pt>
                <c:pt idx="476">
                  <c:v>8.8910988306166363</c:v>
                </c:pt>
                <c:pt idx="477">
                  <c:v>9.0847771490008373</c:v>
                </c:pt>
                <c:pt idx="478">
                  <c:v>8.8110561229430999</c:v>
                </c:pt>
                <c:pt idx="479">
                  <c:v>8.0261701949464257</c:v>
                </c:pt>
                <c:pt idx="480">
                  <c:v>8.8178902009455129</c:v>
                </c:pt>
                <c:pt idx="481">
                  <c:v>9.0109133472792884</c:v>
                </c:pt>
                <c:pt idx="482">
                  <c:v>8.7668618216698029</c:v>
                </c:pt>
                <c:pt idx="483">
                  <c:v>9.6947398815056509</c:v>
                </c:pt>
                <c:pt idx="484">
                  <c:v>8.807621489536043</c:v>
                </c:pt>
                <c:pt idx="485">
                  <c:v>8.1878554436956232</c:v>
                </c:pt>
                <c:pt idx="486">
                  <c:v>9.6656744272374819</c:v>
                </c:pt>
                <c:pt idx="487">
                  <c:v>9.6454290051504188</c:v>
                </c:pt>
                <c:pt idx="488">
                  <c:v>9.3805893475358673</c:v>
                </c:pt>
                <c:pt idx="489">
                  <c:v>8.5496603815537391</c:v>
                </c:pt>
                <c:pt idx="490">
                  <c:v>8.7895077867368965</c:v>
                </c:pt>
                <c:pt idx="491">
                  <c:v>9.5749834855640916</c:v>
                </c:pt>
                <c:pt idx="492">
                  <c:v>8.6693991243055688</c:v>
                </c:pt>
                <c:pt idx="493">
                  <c:v>8.533656917446903</c:v>
                </c:pt>
                <c:pt idx="494">
                  <c:v>9.5426611460463437</c:v>
                </c:pt>
                <c:pt idx="495">
                  <c:v>8.6769282495373972</c:v>
                </c:pt>
                <c:pt idx="496">
                  <c:v>8.862625169408922</c:v>
                </c:pt>
                <c:pt idx="497">
                  <c:v>9.2321997063290766</c:v>
                </c:pt>
                <c:pt idx="498">
                  <c:v>8.5175931114375647</c:v>
                </c:pt>
                <c:pt idx="499">
                  <c:v>8.4719865985781588</c:v>
                </c:pt>
                <c:pt idx="500">
                  <c:v>8.2930491397684438</c:v>
                </c:pt>
                <c:pt idx="501">
                  <c:v>9.0449939193881903</c:v>
                </c:pt>
                <c:pt idx="502">
                  <c:v>9.1631439371452075</c:v>
                </c:pt>
                <c:pt idx="503">
                  <c:v>9.2326887756399447</c:v>
                </c:pt>
                <c:pt idx="504">
                  <c:v>8.5316876375666908</c:v>
                </c:pt>
                <c:pt idx="505">
                  <c:v>8.6796521191139409</c:v>
                </c:pt>
                <c:pt idx="506">
                  <c:v>8.8267345982209111</c:v>
                </c:pt>
                <c:pt idx="507">
                  <c:v>8.6830465555028855</c:v>
                </c:pt>
                <c:pt idx="508">
                  <c:v>9.0262973342838873</c:v>
                </c:pt>
                <c:pt idx="509">
                  <c:v>9.5751917971990501</c:v>
                </c:pt>
                <c:pt idx="510">
                  <c:v>7.8192344538590701</c:v>
                </c:pt>
                <c:pt idx="511">
                  <c:v>8.5077487325882384</c:v>
                </c:pt>
                <c:pt idx="512">
                  <c:v>8.8882048714550219</c:v>
                </c:pt>
                <c:pt idx="513">
                  <c:v>8.5546816358272295</c:v>
                </c:pt>
                <c:pt idx="514">
                  <c:v>9.0515790795912405</c:v>
                </c:pt>
                <c:pt idx="515">
                  <c:v>8.4062616307089559</c:v>
                </c:pt>
                <c:pt idx="516">
                  <c:v>8.4912598093897333</c:v>
                </c:pt>
                <c:pt idx="517">
                  <c:v>8.7323045710331826</c:v>
                </c:pt>
                <c:pt idx="518">
                  <c:v>8.6597338781983471</c:v>
                </c:pt>
                <c:pt idx="519">
                  <c:v>8.8630498279190899</c:v>
                </c:pt>
                <c:pt idx="520">
                  <c:v>8.4409598854166479</c:v>
                </c:pt>
                <c:pt idx="521">
                  <c:v>8.4589282832842621</c:v>
                </c:pt>
                <c:pt idx="522">
                  <c:v>9.5782420595293818</c:v>
                </c:pt>
                <c:pt idx="523">
                  <c:v>8.2252353241016678</c:v>
                </c:pt>
                <c:pt idx="524">
                  <c:v>8.2550489027522946</c:v>
                </c:pt>
                <c:pt idx="525">
                  <c:v>8.2860174684047632</c:v>
                </c:pt>
                <c:pt idx="526">
                  <c:v>9.5962148303193437</c:v>
                </c:pt>
                <c:pt idx="527">
                  <c:v>8.1897996187282285</c:v>
                </c:pt>
                <c:pt idx="528">
                  <c:v>8.3518467388282449</c:v>
                </c:pt>
                <c:pt idx="529">
                  <c:v>9.1077537832010815</c:v>
                </c:pt>
                <c:pt idx="530">
                  <c:v>9.7553934942914005</c:v>
                </c:pt>
                <c:pt idx="531">
                  <c:v>8.5251613610654147</c:v>
                </c:pt>
                <c:pt idx="532">
                  <c:v>8.5716813767003064</c:v>
                </c:pt>
                <c:pt idx="533">
                  <c:v>8.4563810520194806</c:v>
                </c:pt>
                <c:pt idx="534">
                  <c:v>8.3909494648419862</c:v>
                </c:pt>
                <c:pt idx="535">
                  <c:v>8.4213428657594029</c:v>
                </c:pt>
                <c:pt idx="536">
                  <c:v>8.1625162501401789</c:v>
                </c:pt>
                <c:pt idx="537">
                  <c:v>8.7396965378430238</c:v>
                </c:pt>
                <c:pt idx="538">
                  <c:v>9.0847771490008373</c:v>
                </c:pt>
                <c:pt idx="539">
                  <c:v>8.7803263909466054</c:v>
                </c:pt>
                <c:pt idx="540">
                  <c:v>9.497697391604019</c:v>
                </c:pt>
                <c:pt idx="541">
                  <c:v>9.5145107619327653</c:v>
                </c:pt>
                <c:pt idx="542">
                  <c:v>8.5475283912123103</c:v>
                </c:pt>
                <c:pt idx="543">
                  <c:v>9.5752612247687665</c:v>
                </c:pt>
                <c:pt idx="544">
                  <c:v>8.4606228399278436</c:v>
                </c:pt>
                <c:pt idx="545">
                  <c:v>8.4409598854166479</c:v>
                </c:pt>
                <c:pt idx="546">
                  <c:v>9.6960327861031761</c:v>
                </c:pt>
                <c:pt idx="547">
                  <c:v>8.7875256255329059</c:v>
                </c:pt>
                <c:pt idx="548">
                  <c:v>8.9680140012451997</c:v>
                </c:pt>
                <c:pt idx="549">
                  <c:v>8.4073783254090309</c:v>
                </c:pt>
                <c:pt idx="550">
                  <c:v>9.4447798830322434</c:v>
                </c:pt>
                <c:pt idx="551">
                  <c:v>9.4457286497068296</c:v>
                </c:pt>
                <c:pt idx="552">
                  <c:v>8.9461143755607431</c:v>
                </c:pt>
                <c:pt idx="553">
                  <c:v>8.4914650428435063</c:v>
                </c:pt>
                <c:pt idx="554">
                  <c:v>8.7993600831799075</c:v>
                </c:pt>
                <c:pt idx="555">
                  <c:v>8.467582690862903</c:v>
                </c:pt>
                <c:pt idx="556">
                  <c:v>8.5952647268363922</c:v>
                </c:pt>
                <c:pt idx="557">
                  <c:v>8.7293971226920615</c:v>
                </c:pt>
                <c:pt idx="558">
                  <c:v>9.2198945847809952</c:v>
                </c:pt>
                <c:pt idx="559">
                  <c:v>8.5910011185609569</c:v>
                </c:pt>
                <c:pt idx="560">
                  <c:v>8.4484859934064467</c:v>
                </c:pt>
                <c:pt idx="561">
                  <c:v>8.2799507157225261</c:v>
                </c:pt>
                <c:pt idx="562">
                  <c:v>8.7719904365322421</c:v>
                </c:pt>
                <c:pt idx="563">
                  <c:v>8.6990146231685106</c:v>
                </c:pt>
                <c:pt idx="564">
                  <c:v>8.5379757305987667</c:v>
                </c:pt>
                <c:pt idx="565">
                  <c:v>8.3216648071350008</c:v>
                </c:pt>
                <c:pt idx="566">
                  <c:v>9.4344434627850919</c:v>
                </c:pt>
                <c:pt idx="567">
                  <c:v>9.8378817954381343</c:v>
                </c:pt>
                <c:pt idx="568">
                  <c:v>8.5996944129279811</c:v>
                </c:pt>
                <c:pt idx="569">
                  <c:v>8.2206721702972523</c:v>
                </c:pt>
                <c:pt idx="570">
                  <c:v>8.5794165345963691</c:v>
                </c:pt>
                <c:pt idx="571">
                  <c:v>8.4246392098056297</c:v>
                </c:pt>
                <c:pt idx="572">
                  <c:v>8.3779311240827301</c:v>
                </c:pt>
                <c:pt idx="573">
                  <c:v>9.1607298714228484</c:v>
                </c:pt>
                <c:pt idx="574">
                  <c:v>8.5659833555856686</c:v>
                </c:pt>
                <c:pt idx="575">
                  <c:v>8.9480661034589346</c:v>
                </c:pt>
                <c:pt idx="576">
                  <c:v>9.2646391453835619</c:v>
                </c:pt>
                <c:pt idx="577">
                  <c:v>8.8499442272355964</c:v>
                </c:pt>
                <c:pt idx="578">
                  <c:v>9.0641578617981011</c:v>
                </c:pt>
                <c:pt idx="579">
                  <c:v>8.3806859467615737</c:v>
                </c:pt>
                <c:pt idx="580">
                  <c:v>9.5721322022943767</c:v>
                </c:pt>
                <c:pt idx="581">
                  <c:v>7.9529667909231314</c:v>
                </c:pt>
                <c:pt idx="582">
                  <c:v>9.0365820458427155</c:v>
                </c:pt>
                <c:pt idx="583">
                  <c:v>9.1552504056582222</c:v>
                </c:pt>
                <c:pt idx="584">
                  <c:v>9.659567149523216</c:v>
                </c:pt>
                <c:pt idx="585">
                  <c:v>8.8865474125120425</c:v>
                </c:pt>
                <c:pt idx="586">
                  <c:v>8.8140332016527836</c:v>
                </c:pt>
                <c:pt idx="587">
                  <c:v>8.6663026140040778</c:v>
                </c:pt>
                <c:pt idx="588">
                  <c:v>9.1497407498472523</c:v>
                </c:pt>
                <c:pt idx="589">
                  <c:v>9.2767833285248962</c:v>
                </c:pt>
                <c:pt idx="590">
                  <c:v>9.1555673461288904</c:v>
                </c:pt>
                <c:pt idx="591">
                  <c:v>8.8675683332064423</c:v>
                </c:pt>
                <c:pt idx="592">
                  <c:v>8.4682130091945194</c:v>
                </c:pt>
                <c:pt idx="593">
                  <c:v>8.4017823399049103</c:v>
                </c:pt>
                <c:pt idx="594">
                  <c:v>8.5799801795150028</c:v>
                </c:pt>
                <c:pt idx="595">
                  <c:v>8.5896998822029857</c:v>
                </c:pt>
                <c:pt idx="596">
                  <c:v>8.828054536815424</c:v>
                </c:pt>
                <c:pt idx="597">
                  <c:v>8.0705935399495186</c:v>
                </c:pt>
                <c:pt idx="598">
                  <c:v>9.0337225180989069</c:v>
                </c:pt>
                <c:pt idx="599">
                  <c:v>8.3889051711147058</c:v>
                </c:pt>
                <c:pt idx="600">
                  <c:v>9.5727587905419806</c:v>
                </c:pt>
                <c:pt idx="601">
                  <c:v>8.7268056084460959</c:v>
                </c:pt>
                <c:pt idx="602">
                  <c:v>8.3392619829235759</c:v>
                </c:pt>
                <c:pt idx="603">
                  <c:v>9.1549333647044442</c:v>
                </c:pt>
                <c:pt idx="604">
                  <c:v>9.2575101764525733</c:v>
                </c:pt>
                <c:pt idx="605">
                  <c:v>8.9898183813669252</c:v>
                </c:pt>
                <c:pt idx="606">
                  <c:v>8.2766491254218604</c:v>
                </c:pt>
                <c:pt idx="607">
                  <c:v>9.5962148303193437</c:v>
                </c:pt>
                <c:pt idx="608">
                  <c:v>9.0758942754232592</c:v>
                </c:pt>
                <c:pt idx="609">
                  <c:v>9.3853855197993603</c:v>
                </c:pt>
                <c:pt idx="610">
                  <c:v>9.2786530121582693</c:v>
                </c:pt>
                <c:pt idx="611">
                  <c:v>8.5731953815315229</c:v>
                </c:pt>
                <c:pt idx="612">
                  <c:v>8.9406291848456387</c:v>
                </c:pt>
                <c:pt idx="613">
                  <c:v>9.3061049939605613</c:v>
                </c:pt>
                <c:pt idx="614">
                  <c:v>8.4303272583945752</c:v>
                </c:pt>
                <c:pt idx="615">
                  <c:v>8.2661644366124918</c:v>
                </c:pt>
                <c:pt idx="616">
                  <c:v>9.3298108719523487</c:v>
                </c:pt>
                <c:pt idx="617">
                  <c:v>8.4011087123954358</c:v>
                </c:pt>
                <c:pt idx="618">
                  <c:v>8.3929895879569312</c:v>
                </c:pt>
                <c:pt idx="619">
                  <c:v>8.7626460296502824</c:v>
                </c:pt>
                <c:pt idx="620">
                  <c:v>9.1215091582695678</c:v>
                </c:pt>
                <c:pt idx="621">
                  <c:v>8.6522484224091016</c:v>
                </c:pt>
                <c:pt idx="622">
                  <c:v>9.2158253022067527</c:v>
                </c:pt>
                <c:pt idx="623">
                  <c:v>8.6595604327031594</c:v>
                </c:pt>
                <c:pt idx="624">
                  <c:v>8.9699234919915156</c:v>
                </c:pt>
                <c:pt idx="625">
                  <c:v>9.4182484506476154</c:v>
                </c:pt>
                <c:pt idx="626">
                  <c:v>8.8444805184603776</c:v>
                </c:pt>
                <c:pt idx="627">
                  <c:v>8.8568033567283777</c:v>
                </c:pt>
                <c:pt idx="628">
                  <c:v>9.1357245785953936</c:v>
                </c:pt>
                <c:pt idx="629">
                  <c:v>8.8482220683713848</c:v>
                </c:pt>
                <c:pt idx="630">
                  <c:v>8.5900718368288107</c:v>
                </c:pt>
                <c:pt idx="631">
                  <c:v>8.4069317971587001</c:v>
                </c:pt>
                <c:pt idx="632">
                  <c:v>8.533656917446903</c:v>
                </c:pt>
                <c:pt idx="633">
                  <c:v>9.07829359105585</c:v>
                </c:pt>
                <c:pt idx="634">
                  <c:v>8.4943338972701543</c:v>
                </c:pt>
                <c:pt idx="635">
                  <c:v>8.7701285275381835</c:v>
                </c:pt>
                <c:pt idx="636">
                  <c:v>8.8028231597418873</c:v>
                </c:pt>
                <c:pt idx="637">
                  <c:v>9.1318381438212253</c:v>
                </c:pt>
                <c:pt idx="638">
                  <c:v>8.1559363379723937</c:v>
                </c:pt>
                <c:pt idx="639">
                  <c:v>8.7867622084410915</c:v>
                </c:pt>
                <c:pt idx="640">
                  <c:v>8.6532962744085786</c:v>
                </c:pt>
                <c:pt idx="641">
                  <c:v>9.3101857069458998</c:v>
                </c:pt>
                <c:pt idx="642">
                  <c:v>9.1604145632064569</c:v>
                </c:pt>
                <c:pt idx="643">
                  <c:v>9.6159388045295824</c:v>
                </c:pt>
                <c:pt idx="644">
                  <c:v>9.1949221192478028</c:v>
                </c:pt>
                <c:pt idx="645">
                  <c:v>9.1177863903655751</c:v>
                </c:pt>
                <c:pt idx="646">
                  <c:v>8.2802042332799743</c:v>
                </c:pt>
                <c:pt idx="647">
                  <c:v>8.3231228875877346</c:v>
                </c:pt>
                <c:pt idx="648">
                  <c:v>9.456184308811169</c:v>
                </c:pt>
                <c:pt idx="649">
                  <c:v>8.4536142097733666</c:v>
                </c:pt>
                <c:pt idx="650">
                  <c:v>8.8053751389096693</c:v>
                </c:pt>
                <c:pt idx="651">
                  <c:v>8.176110342237342</c:v>
                </c:pt>
                <c:pt idx="652">
                  <c:v>8.6991813593089535</c:v>
                </c:pt>
                <c:pt idx="653">
                  <c:v>8.3497208374724892</c:v>
                </c:pt>
                <c:pt idx="654">
                  <c:v>9.745429247877853</c:v>
                </c:pt>
                <c:pt idx="655">
                  <c:v>8.7764757893463212</c:v>
                </c:pt>
                <c:pt idx="656">
                  <c:v>9.3953250461896207</c:v>
                </c:pt>
                <c:pt idx="657">
                  <c:v>8.8480784211686672</c:v>
                </c:pt>
                <c:pt idx="658">
                  <c:v>8.3551447394618386</c:v>
                </c:pt>
                <c:pt idx="659">
                  <c:v>8.5492730848796494</c:v>
                </c:pt>
                <c:pt idx="660">
                  <c:v>8.6623319570824755</c:v>
                </c:pt>
                <c:pt idx="661">
                  <c:v>9.5374114126563345</c:v>
                </c:pt>
                <c:pt idx="662">
                  <c:v>9.2183085416253601</c:v>
                </c:pt>
                <c:pt idx="663">
                  <c:v>9.8419312468370226</c:v>
                </c:pt>
                <c:pt idx="664">
                  <c:v>8.5129843466421828</c:v>
                </c:pt>
                <c:pt idx="665">
                  <c:v>9.1553560636434224</c:v>
                </c:pt>
                <c:pt idx="666">
                  <c:v>9.470471375340674</c:v>
                </c:pt>
                <c:pt idx="667">
                  <c:v>8.5119796243633505</c:v>
                </c:pt>
                <c:pt idx="668">
                  <c:v>8.5811065171598901</c:v>
                </c:pt>
                <c:pt idx="669">
                  <c:v>8.6569551337913957</c:v>
                </c:pt>
                <c:pt idx="670">
                  <c:v>8.58876938990546</c:v>
                </c:pt>
                <c:pt idx="671">
                  <c:v>8.0783781036265196</c:v>
                </c:pt>
                <c:pt idx="672">
                  <c:v>8.9873218128501247</c:v>
                </c:pt>
                <c:pt idx="673">
                  <c:v>8.8978190095107568</c:v>
                </c:pt>
                <c:pt idx="674">
                  <c:v>8.6404722075764084</c:v>
                </c:pt>
                <c:pt idx="675">
                  <c:v>9.0423949811267352</c:v>
                </c:pt>
                <c:pt idx="676">
                  <c:v>8.5057277133069586</c:v>
                </c:pt>
                <c:pt idx="677">
                  <c:v>9.1827636042059488</c:v>
                </c:pt>
                <c:pt idx="678">
                  <c:v>8.7122664321353547</c:v>
                </c:pt>
                <c:pt idx="679">
                  <c:v>8.4307634634178505</c:v>
                </c:pt>
                <c:pt idx="680">
                  <c:v>8.740336742730447</c:v>
                </c:pt>
                <c:pt idx="681">
                  <c:v>9.1802934506238856</c:v>
                </c:pt>
                <c:pt idx="682">
                  <c:v>9.1182250830683778</c:v>
                </c:pt>
                <c:pt idx="683">
                  <c:v>9.0186954877213434</c:v>
                </c:pt>
                <c:pt idx="684">
                  <c:v>8.2112113617930227</c:v>
                </c:pt>
                <c:pt idx="685">
                  <c:v>8.5573749810490689</c:v>
                </c:pt>
                <c:pt idx="686">
                  <c:v>8.9461143755607431</c:v>
                </c:pt>
                <c:pt idx="687">
                  <c:v>8.4158246970279489</c:v>
                </c:pt>
                <c:pt idx="688">
                  <c:v>8.9328726219313737</c:v>
                </c:pt>
                <c:pt idx="689">
                  <c:v>9.5998793295340885</c:v>
                </c:pt>
                <c:pt idx="690">
                  <c:v>9.1538758349950555</c:v>
                </c:pt>
                <c:pt idx="691">
                  <c:v>8.7555799721431402</c:v>
                </c:pt>
                <c:pt idx="692">
                  <c:v>9.3444341064568821</c:v>
                </c:pt>
                <c:pt idx="693">
                  <c:v>8.8007166287191598</c:v>
                </c:pt>
                <c:pt idx="694">
                  <c:v>8.5694060628631714</c:v>
                </c:pt>
                <c:pt idx="695">
                  <c:v>9.153770020487789</c:v>
                </c:pt>
                <c:pt idx="696">
                  <c:v>8.5592943674348732</c:v>
                </c:pt>
                <c:pt idx="697">
                  <c:v>8.9964043014128858</c:v>
                </c:pt>
                <c:pt idx="698">
                  <c:v>9.0962754156882095</c:v>
                </c:pt>
                <c:pt idx="699">
                  <c:v>8.6743678657882359</c:v>
                </c:pt>
                <c:pt idx="700">
                  <c:v>8.5695958702092856</c:v>
                </c:pt>
                <c:pt idx="701">
                  <c:v>9.2765961677532474</c:v>
                </c:pt>
                <c:pt idx="702">
                  <c:v>8.6711152736884944</c:v>
                </c:pt>
                <c:pt idx="703">
                  <c:v>8.1359327720048906</c:v>
                </c:pt>
                <c:pt idx="704">
                  <c:v>8.6906421697065941</c:v>
                </c:pt>
                <c:pt idx="705">
                  <c:v>8.6330187569218282</c:v>
                </c:pt>
                <c:pt idx="706">
                  <c:v>9.2409665655179438</c:v>
                </c:pt>
                <c:pt idx="707">
                  <c:v>7.7137846165987547</c:v>
                </c:pt>
                <c:pt idx="708">
                  <c:v>9.3753462065604491</c:v>
                </c:pt>
                <c:pt idx="709">
                  <c:v>8.8724871822780376</c:v>
                </c:pt>
                <c:pt idx="710">
                  <c:v>8.8252659535157516</c:v>
                </c:pt>
                <c:pt idx="711">
                  <c:v>9.1366938318078841</c:v>
                </c:pt>
                <c:pt idx="712">
                  <c:v>8.3471163610387205</c:v>
                </c:pt>
                <c:pt idx="713">
                  <c:v>9.2780924740270017</c:v>
                </c:pt>
                <c:pt idx="714">
                  <c:v>9.3226864318077212</c:v>
                </c:pt>
                <c:pt idx="715">
                  <c:v>8.77539495854551</c:v>
                </c:pt>
                <c:pt idx="716">
                  <c:v>9.5344508010415154</c:v>
                </c:pt>
                <c:pt idx="717">
                  <c:v>9.2510983644483513</c:v>
                </c:pt>
                <c:pt idx="718">
                  <c:v>8.8660173988102553</c:v>
                </c:pt>
                <c:pt idx="719">
                  <c:v>9.8149841539447245</c:v>
                </c:pt>
                <c:pt idx="720">
                  <c:v>8.5277374052919086</c:v>
                </c:pt>
                <c:pt idx="721">
                  <c:v>8.999001866111735</c:v>
                </c:pt>
                <c:pt idx="722">
                  <c:v>9.5005442619714735</c:v>
                </c:pt>
                <c:pt idx="723">
                  <c:v>9.6755198838564258</c:v>
                </c:pt>
                <c:pt idx="724">
                  <c:v>9.3297221289962629</c:v>
                </c:pt>
                <c:pt idx="725">
                  <c:v>8.3327894684179586</c:v>
                </c:pt>
                <c:pt idx="726">
                  <c:v>8.7374525875505835</c:v>
                </c:pt>
                <c:pt idx="727">
                  <c:v>9.6423824949348003</c:v>
                </c:pt>
                <c:pt idx="728">
                  <c:v>8.5032970862241264</c:v>
                </c:pt>
                <c:pt idx="729">
                  <c:v>8.9444197913059149</c:v>
                </c:pt>
                <c:pt idx="730">
                  <c:v>9.3891557894408493</c:v>
                </c:pt>
                <c:pt idx="731">
                  <c:v>8.8923365396380127</c:v>
                </c:pt>
                <c:pt idx="732">
                  <c:v>8.574329382787047</c:v>
                </c:pt>
                <c:pt idx="733">
                  <c:v>9.0961633269137838</c:v>
                </c:pt>
                <c:pt idx="734">
                  <c:v>8.3726297402248839</c:v>
                </c:pt>
                <c:pt idx="735">
                  <c:v>9.0828478514609063</c:v>
                </c:pt>
                <c:pt idx="736">
                  <c:v>8.4744944368831217</c:v>
                </c:pt>
                <c:pt idx="737">
                  <c:v>8.6550402581083627</c:v>
                </c:pt>
                <c:pt idx="738">
                  <c:v>9.3203600170147318</c:v>
                </c:pt>
                <c:pt idx="739">
                  <c:v>8.3487745397912736</c:v>
                </c:pt>
                <c:pt idx="740">
                  <c:v>8.6808414829445706</c:v>
                </c:pt>
                <c:pt idx="741">
                  <c:v>8.3670677328385992</c:v>
                </c:pt>
                <c:pt idx="742">
                  <c:v>9.7464828037259625</c:v>
                </c:pt>
                <c:pt idx="743">
                  <c:v>8.9531228403282217</c:v>
                </c:pt>
                <c:pt idx="744">
                  <c:v>9.3328234561907308</c:v>
                </c:pt>
                <c:pt idx="745">
                  <c:v>9.1934993547801565</c:v>
                </c:pt>
                <c:pt idx="746">
                  <c:v>9.2071352410272347</c:v>
                </c:pt>
                <c:pt idx="747">
                  <c:v>8.2641057637289563</c:v>
                </c:pt>
                <c:pt idx="748">
                  <c:v>8.6600806789647855</c:v>
                </c:pt>
                <c:pt idx="749">
                  <c:v>9.2955083843460606</c:v>
                </c:pt>
                <c:pt idx="750">
                  <c:v>8.355379895253634</c:v>
                </c:pt>
                <c:pt idx="751">
                  <c:v>9.1893210047521077</c:v>
                </c:pt>
                <c:pt idx="752">
                  <c:v>8.9653345738048387</c:v>
                </c:pt>
                <c:pt idx="753">
                  <c:v>8.735846677457582</c:v>
                </c:pt>
                <c:pt idx="754">
                  <c:v>8.6108656672788726</c:v>
                </c:pt>
                <c:pt idx="755">
                  <c:v>8.8070229559254773</c:v>
                </c:pt>
                <c:pt idx="756">
                  <c:v>8.3990851029359082</c:v>
                </c:pt>
                <c:pt idx="757">
                  <c:v>8.2573856557304364</c:v>
                </c:pt>
                <c:pt idx="758">
                  <c:v>8.6269440553753558</c:v>
                </c:pt>
                <c:pt idx="759">
                  <c:v>9.1741949253398296</c:v>
                </c:pt>
                <c:pt idx="760">
                  <c:v>8.2430194689892495</c:v>
                </c:pt>
                <c:pt idx="761">
                  <c:v>8.9749977132049761</c:v>
                </c:pt>
                <c:pt idx="762">
                  <c:v>8.6478705150578534</c:v>
                </c:pt>
                <c:pt idx="763">
                  <c:v>8.8891704553634128</c:v>
                </c:pt>
                <c:pt idx="764">
                  <c:v>9.2876717149125056</c:v>
                </c:pt>
                <c:pt idx="765">
                  <c:v>9.7945651453119407</c:v>
                </c:pt>
                <c:pt idx="766">
                  <c:v>8.7093000489449892</c:v>
                </c:pt>
                <c:pt idx="767">
                  <c:v>8.5827936485001857</c:v>
                </c:pt>
                <c:pt idx="768">
                  <c:v>8.7760127191829174</c:v>
                </c:pt>
                <c:pt idx="769">
                  <c:v>9.5732458656655517</c:v>
                </c:pt>
                <c:pt idx="770">
                  <c:v>9.728300484642773</c:v>
                </c:pt>
                <c:pt idx="771">
                  <c:v>8.2395934543059681</c:v>
                </c:pt>
                <c:pt idx="772">
                  <c:v>9.0090806141619773</c:v>
                </c:pt>
                <c:pt idx="773">
                  <c:v>8.4692626576586871</c:v>
                </c:pt>
                <c:pt idx="774">
                  <c:v>8.4158246970279489</c:v>
                </c:pt>
                <c:pt idx="775">
                  <c:v>9.73601519859238</c:v>
                </c:pt>
                <c:pt idx="776">
                  <c:v>9.6434206471173205</c:v>
                </c:pt>
                <c:pt idx="777">
                  <c:v>8.6041045634055333</c:v>
                </c:pt>
                <c:pt idx="778">
                  <c:v>8.3737846081208804</c:v>
                </c:pt>
                <c:pt idx="779">
                  <c:v>8.6712867267536371</c:v>
                </c:pt>
                <c:pt idx="780">
                  <c:v>8.7957336059507352</c:v>
                </c:pt>
                <c:pt idx="781">
                  <c:v>8.5782882907760492</c:v>
                </c:pt>
                <c:pt idx="782">
                  <c:v>8.6743678657882359</c:v>
                </c:pt>
                <c:pt idx="783">
                  <c:v>8.4912598093897333</c:v>
                </c:pt>
                <c:pt idx="784">
                  <c:v>8.4493425245080633</c:v>
                </c:pt>
                <c:pt idx="785">
                  <c:v>9.1416331739663921</c:v>
                </c:pt>
                <c:pt idx="786">
                  <c:v>8.5577591531628983</c:v>
                </c:pt>
                <c:pt idx="787">
                  <c:v>9.5244939616337554</c:v>
                </c:pt>
                <c:pt idx="788">
                  <c:v>9.3588465802754062</c:v>
                </c:pt>
                <c:pt idx="789">
                  <c:v>8.1878554436956232</c:v>
                </c:pt>
                <c:pt idx="790">
                  <c:v>8.5391503587682802</c:v>
                </c:pt>
                <c:pt idx="791">
                  <c:v>8.4191392509408498</c:v>
                </c:pt>
                <c:pt idx="792">
                  <c:v>8.3461675943641342</c:v>
                </c:pt>
                <c:pt idx="793">
                  <c:v>9.2636915474731776</c:v>
                </c:pt>
                <c:pt idx="794">
                  <c:v>9.3231331994513056</c:v>
                </c:pt>
                <c:pt idx="795">
                  <c:v>8.5564139045695189</c:v>
                </c:pt>
                <c:pt idx="796">
                  <c:v>7.7777926263388304</c:v>
                </c:pt>
                <c:pt idx="797">
                  <c:v>8.9934273704126095</c:v>
                </c:pt>
                <c:pt idx="798">
                  <c:v>9.4308404323449757</c:v>
                </c:pt>
                <c:pt idx="799">
                  <c:v>7.933438387627489</c:v>
                </c:pt>
                <c:pt idx="800">
                  <c:v>9.5340891504643572</c:v>
                </c:pt>
                <c:pt idx="801">
                  <c:v>8.5963739892906794</c:v>
                </c:pt>
                <c:pt idx="802">
                  <c:v>9.1691016239595857</c:v>
                </c:pt>
                <c:pt idx="803">
                  <c:v>8.2046718289508114</c:v>
                </c:pt>
                <c:pt idx="804">
                  <c:v>9.1362631685798679</c:v>
                </c:pt>
                <c:pt idx="805">
                  <c:v>9.0571891924820083</c:v>
                </c:pt>
                <c:pt idx="806">
                  <c:v>8.7483049123796235</c:v>
                </c:pt>
                <c:pt idx="807">
                  <c:v>8.3907225273622892</c:v>
                </c:pt>
                <c:pt idx="808">
                  <c:v>9.2057297594184995</c:v>
                </c:pt>
                <c:pt idx="809">
                  <c:v>8.6640602672257891</c:v>
                </c:pt>
                <c:pt idx="810">
                  <c:v>9.1514392640560214</c:v>
                </c:pt>
                <c:pt idx="811">
                  <c:v>9.2866530548253472</c:v>
                </c:pt>
                <c:pt idx="812">
                  <c:v>8.6975127455395196</c:v>
                </c:pt>
                <c:pt idx="813">
                  <c:v>9.035748861244139</c:v>
                </c:pt>
                <c:pt idx="814">
                  <c:v>9.4654475984957855</c:v>
                </c:pt>
                <c:pt idx="815">
                  <c:v>9.3085554194731372</c:v>
                </c:pt>
                <c:pt idx="816">
                  <c:v>8.9054443187897139</c:v>
                </c:pt>
                <c:pt idx="817">
                  <c:v>9.6285900744437658</c:v>
                </c:pt>
                <c:pt idx="818">
                  <c:v>9.1614652041940463</c:v>
                </c:pt>
                <c:pt idx="819">
                  <c:v>8.4069317971587001</c:v>
                </c:pt>
                <c:pt idx="820">
                  <c:v>8.4842566911699731</c:v>
                </c:pt>
                <c:pt idx="821">
                  <c:v>9.2762217410896959</c:v>
                </c:pt>
                <c:pt idx="822">
                  <c:v>8.658519127506672</c:v>
                </c:pt>
                <c:pt idx="823">
                  <c:v>8.1786387885906997</c:v>
                </c:pt>
                <c:pt idx="824">
                  <c:v>9.7102061555058317</c:v>
                </c:pt>
                <c:pt idx="825">
                  <c:v>8.628734566149145</c:v>
                </c:pt>
                <c:pt idx="826">
                  <c:v>8.4082707841920499</c:v>
                </c:pt>
                <c:pt idx="827">
                  <c:v>8.77307495131822</c:v>
                </c:pt>
                <c:pt idx="828">
                  <c:v>9.3443466518239173</c:v>
                </c:pt>
                <c:pt idx="829">
                  <c:v>8.3659050772024557</c:v>
                </c:pt>
                <c:pt idx="830">
                  <c:v>8.4744944368831217</c:v>
                </c:pt>
                <c:pt idx="831">
                  <c:v>8.4815660137730866</c:v>
                </c:pt>
                <c:pt idx="832">
                  <c:v>9.2812647103128807</c:v>
                </c:pt>
                <c:pt idx="833">
                  <c:v>8.5874652444015691</c:v>
                </c:pt>
                <c:pt idx="834">
                  <c:v>8.9091001349255503</c:v>
                </c:pt>
                <c:pt idx="835">
                  <c:v>8.1625162501401789</c:v>
                </c:pt>
                <c:pt idx="836">
                  <c:v>8.3624089776153703</c:v>
                </c:pt>
                <c:pt idx="837">
                  <c:v>9.5028607210682132</c:v>
                </c:pt>
                <c:pt idx="838">
                  <c:v>8.826000545482966</c:v>
                </c:pt>
                <c:pt idx="839">
                  <c:v>8.460411177317253</c:v>
                </c:pt>
                <c:pt idx="840">
                  <c:v>9.0834156784025151</c:v>
                </c:pt>
                <c:pt idx="841">
                  <c:v>8.6224537020737309</c:v>
                </c:pt>
                <c:pt idx="842">
                  <c:v>8.9416763053601631</c:v>
                </c:pt>
                <c:pt idx="843">
                  <c:v>9.7013101670308242</c:v>
                </c:pt>
                <c:pt idx="844">
                  <c:v>9.4470711967989089</c:v>
                </c:pt>
                <c:pt idx="845">
                  <c:v>8.2819770588677581</c:v>
                </c:pt>
                <c:pt idx="846">
                  <c:v>9.2064327471451648</c:v>
                </c:pt>
                <c:pt idx="847">
                  <c:v>7.6534949096612532</c:v>
                </c:pt>
                <c:pt idx="848">
                  <c:v>9.1357245785953936</c:v>
                </c:pt>
                <c:pt idx="849">
                  <c:v>8.8274681125206538</c:v>
                </c:pt>
                <c:pt idx="850">
                  <c:v>8.5165930113442059</c:v>
                </c:pt>
                <c:pt idx="851">
                  <c:v>8.4390154103522139</c:v>
                </c:pt>
                <c:pt idx="852">
                  <c:v>8.9012303521107814</c:v>
                </c:pt>
                <c:pt idx="853">
                  <c:v>8.5900718368288107</c:v>
                </c:pt>
                <c:pt idx="854">
                  <c:v>8.5109738916023208</c:v>
                </c:pt>
                <c:pt idx="855">
                  <c:v>8.3089382525957785</c:v>
                </c:pt>
                <c:pt idx="856">
                  <c:v>9.1776105473532645</c:v>
                </c:pt>
                <c:pt idx="857">
                  <c:v>9.3406666336517574</c:v>
                </c:pt>
                <c:pt idx="858">
                  <c:v>9.0640421143588839</c:v>
                </c:pt>
                <c:pt idx="859">
                  <c:v>9.7263923147137543</c:v>
                </c:pt>
                <c:pt idx="860">
                  <c:v>8.7590407275242192</c:v>
                </c:pt>
                <c:pt idx="861">
                  <c:v>9.3883191793360012</c:v>
                </c:pt>
                <c:pt idx="862">
                  <c:v>8.9017750886079785</c:v>
                </c:pt>
                <c:pt idx="863">
                  <c:v>8.9230582195457284</c:v>
                </c:pt>
                <c:pt idx="864">
                  <c:v>8.8255598550608507</c:v>
                </c:pt>
                <c:pt idx="865">
                  <c:v>8.7284260917046126</c:v>
                </c:pt>
                <c:pt idx="866">
                  <c:v>9.6064283182717496</c:v>
                </c:pt>
                <c:pt idx="867">
                  <c:v>8.9116647580495361</c:v>
                </c:pt>
                <c:pt idx="868">
                  <c:v>8.4514806480508557</c:v>
                </c:pt>
                <c:pt idx="869">
                  <c:v>8.4422541047517434</c:v>
                </c:pt>
                <c:pt idx="870">
                  <c:v>9.5794872174102359</c:v>
                </c:pt>
                <c:pt idx="871">
                  <c:v>9.0940312495757993</c:v>
                </c:pt>
                <c:pt idx="872">
                  <c:v>9.2641654586710906</c:v>
                </c:pt>
                <c:pt idx="873">
                  <c:v>8.5245659457456497</c:v>
                </c:pt>
                <c:pt idx="874">
                  <c:v>8.5273415224680527</c:v>
                </c:pt>
                <c:pt idx="875">
                  <c:v>8.4519077247176071</c:v>
                </c:pt>
                <c:pt idx="876">
                  <c:v>8.3666028327837356</c:v>
                </c:pt>
                <c:pt idx="877">
                  <c:v>8.8236479491913027</c:v>
                </c:pt>
                <c:pt idx="878">
                  <c:v>8.4493425245080633</c:v>
                </c:pt>
                <c:pt idx="879">
                  <c:v>8.8174459210418696</c:v>
                </c:pt>
                <c:pt idx="880">
                  <c:v>8.024207485778577</c:v>
                </c:pt>
                <c:pt idx="881">
                  <c:v>9.0180896841043428</c:v>
                </c:pt>
                <c:pt idx="882">
                  <c:v>9.4408169706571847</c:v>
                </c:pt>
                <c:pt idx="883">
                  <c:v>9.4016216701416084</c:v>
                </c:pt>
                <c:pt idx="884">
                  <c:v>8.9384004064730096</c:v>
                </c:pt>
                <c:pt idx="885">
                  <c:v>8.9825610922574448</c:v>
                </c:pt>
                <c:pt idx="886">
                  <c:v>8.8336084826908916</c:v>
                </c:pt>
                <c:pt idx="887">
                  <c:v>9.008224187854049</c:v>
                </c:pt>
                <c:pt idx="888">
                  <c:v>8.8227642967037578</c:v>
                </c:pt>
                <c:pt idx="889">
                  <c:v>8.8181862779276905</c:v>
                </c:pt>
                <c:pt idx="890">
                  <c:v>8.7645219095188018</c:v>
                </c:pt>
                <c:pt idx="891">
                  <c:v>8.4471998195957028</c:v>
                </c:pt>
                <c:pt idx="892">
                  <c:v>9.016998311898762</c:v>
                </c:pt>
                <c:pt idx="893">
                  <c:v>8.5496603815537391</c:v>
                </c:pt>
                <c:pt idx="894">
                  <c:v>8.2209411682813887</c:v>
                </c:pt>
                <c:pt idx="895">
                  <c:v>9.1564120299506264</c:v>
                </c:pt>
                <c:pt idx="896">
                  <c:v>8.8648879337741899</c:v>
                </c:pt>
                <c:pt idx="897">
                  <c:v>8.165932137321585</c:v>
                </c:pt>
                <c:pt idx="898">
                  <c:v>9.3021900256060626</c:v>
                </c:pt>
                <c:pt idx="899">
                  <c:v>8.8705225451038725</c:v>
                </c:pt>
                <c:pt idx="900">
                  <c:v>9.2991750856766728</c:v>
                </c:pt>
                <c:pt idx="901">
                  <c:v>9.2523456661212133</c:v>
                </c:pt>
                <c:pt idx="902">
                  <c:v>8.746716349694486</c:v>
                </c:pt>
                <c:pt idx="903">
                  <c:v>8.5430558509419647</c:v>
                </c:pt>
                <c:pt idx="904">
                  <c:v>9.2543572573929573</c:v>
                </c:pt>
                <c:pt idx="905">
                  <c:v>8.7901168928924722</c:v>
                </c:pt>
                <c:pt idx="906">
                  <c:v>8.4540403764109691</c:v>
                </c:pt>
                <c:pt idx="907">
                  <c:v>8.6478705150578534</c:v>
                </c:pt>
                <c:pt idx="908">
                  <c:v>9.5169423292804751</c:v>
                </c:pt>
                <c:pt idx="909">
                  <c:v>8.3686931830977933</c:v>
                </c:pt>
                <c:pt idx="910">
                  <c:v>9.2851695125968323</c:v>
                </c:pt>
                <c:pt idx="911">
                  <c:v>8.3640420119220629</c:v>
                </c:pt>
                <c:pt idx="912">
                  <c:v>8.7224171414274956</c:v>
                </c:pt>
                <c:pt idx="913">
                  <c:v>8.8196653493406529</c:v>
                </c:pt>
                <c:pt idx="914">
                  <c:v>8.5471402677841901</c:v>
                </c:pt>
                <c:pt idx="915">
                  <c:v>8.8236479491913027</c:v>
                </c:pt>
                <c:pt idx="916">
                  <c:v>8.7235567426904304</c:v>
                </c:pt>
                <c:pt idx="917">
                  <c:v>9.0647363981173914</c:v>
                </c:pt>
                <c:pt idx="918">
                  <c:v>9.315150736328528</c:v>
                </c:pt>
                <c:pt idx="919">
                  <c:v>8.8026728403128178</c:v>
                </c:pt>
                <c:pt idx="920">
                  <c:v>8.3972828947436806</c:v>
                </c:pt>
                <c:pt idx="921">
                  <c:v>8.6823685893752209</c:v>
                </c:pt>
                <c:pt idx="922">
                  <c:v>9.1955312563224751</c:v>
                </c:pt>
                <c:pt idx="923">
                  <c:v>8.8378263640077037</c:v>
                </c:pt>
                <c:pt idx="924">
                  <c:v>9.05753878171822</c:v>
                </c:pt>
                <c:pt idx="925">
                  <c:v>8.8059746593113193</c:v>
                </c:pt>
                <c:pt idx="926">
                  <c:v>8.6857538329601542</c:v>
                </c:pt>
                <c:pt idx="927">
                  <c:v>8.5718707527069338</c:v>
                </c:pt>
                <c:pt idx="928">
                  <c:v>8.716207971151853</c:v>
                </c:pt>
                <c:pt idx="929">
                  <c:v>8.3027615807040487</c:v>
                </c:pt>
                <c:pt idx="930">
                  <c:v>9.1098568333978598</c:v>
                </c:pt>
                <c:pt idx="931">
                  <c:v>8.7855395275612764</c:v>
                </c:pt>
                <c:pt idx="932">
                  <c:v>9.5199551544275138</c:v>
                </c:pt>
                <c:pt idx="933">
                  <c:v>8.5105713151073505</c:v>
                </c:pt>
                <c:pt idx="934">
                  <c:v>8.5233740504913182</c:v>
                </c:pt>
                <c:pt idx="935">
                  <c:v>8.5167931113948985</c:v>
                </c:pt>
                <c:pt idx="936">
                  <c:v>9.0359869848314052</c:v>
                </c:pt>
                <c:pt idx="937">
                  <c:v>9.464750005164392</c:v>
                </c:pt>
                <c:pt idx="938">
                  <c:v>9.1153701343849551</c:v>
                </c:pt>
                <c:pt idx="939">
                  <c:v>8.2599756597682763</c:v>
                </c:pt>
                <c:pt idx="940">
                  <c:v>8.8208470333777171</c:v>
                </c:pt>
                <c:pt idx="941">
                  <c:v>7.930565854233965</c:v>
                </c:pt>
                <c:pt idx="942">
                  <c:v>8.234564993267135</c:v>
                </c:pt>
                <c:pt idx="943">
                  <c:v>8.3891325213487189</c:v>
                </c:pt>
                <c:pt idx="944">
                  <c:v>9.1625147424935776</c:v>
                </c:pt>
                <c:pt idx="945">
                  <c:v>8.3527901351246285</c:v>
                </c:pt>
                <c:pt idx="946">
                  <c:v>8.5950797300733086</c:v>
                </c:pt>
                <c:pt idx="947">
                  <c:v>9.5516579935938726</c:v>
                </c:pt>
                <c:pt idx="948">
                  <c:v>8.2390653317692681</c:v>
                </c:pt>
                <c:pt idx="949">
                  <c:v>8.53660358493606</c:v>
                </c:pt>
                <c:pt idx="950">
                  <c:v>9.0382463353376643</c:v>
                </c:pt>
                <c:pt idx="951">
                  <c:v>9.1452683752324671</c:v>
                </c:pt>
                <c:pt idx="952">
                  <c:v>8.473241303887054</c:v>
                </c:pt>
                <c:pt idx="953">
                  <c:v>9.3011860552757586</c:v>
                </c:pt>
                <c:pt idx="954">
                  <c:v>8.4217830066115784</c:v>
                </c:pt>
                <c:pt idx="955">
                  <c:v>8.7121018637156631</c:v>
                </c:pt>
                <c:pt idx="956">
                  <c:v>9.7822234650430886</c:v>
                </c:pt>
                <c:pt idx="957">
                  <c:v>8.710454688248527</c:v>
                </c:pt>
                <c:pt idx="958">
                  <c:v>8.3889051711147058</c:v>
                </c:pt>
                <c:pt idx="959">
                  <c:v>8.9967757954422964</c:v>
                </c:pt>
                <c:pt idx="960">
                  <c:v>9.6854559131080951</c:v>
                </c:pt>
                <c:pt idx="961">
                  <c:v>8.5010638094863538</c:v>
                </c:pt>
                <c:pt idx="962">
                  <c:v>8.5281331314545721</c:v>
                </c:pt>
                <c:pt idx="963">
                  <c:v>8.4984180360899035</c:v>
                </c:pt>
                <c:pt idx="964">
                  <c:v>9.6321380413719062</c:v>
                </c:pt>
                <c:pt idx="965">
                  <c:v>8.6161331392711418</c:v>
                </c:pt>
                <c:pt idx="966">
                  <c:v>9.3216133743856116</c:v>
                </c:pt>
                <c:pt idx="967">
                  <c:v>8.5000470325812678</c:v>
                </c:pt>
                <c:pt idx="968">
                  <c:v>9.3795766892214818</c:v>
                </c:pt>
                <c:pt idx="969">
                  <c:v>8.8954926314516332</c:v>
                </c:pt>
                <c:pt idx="970">
                  <c:v>8.4346807698417727</c:v>
                </c:pt>
                <c:pt idx="971">
                  <c:v>9.7627301148198651</c:v>
                </c:pt>
                <c:pt idx="972">
                  <c:v>9.7224451772405533</c:v>
                </c:pt>
                <c:pt idx="973">
                  <c:v>9.0318116134209241</c:v>
                </c:pt>
                <c:pt idx="974">
                  <c:v>9.4693142802912202</c:v>
                </c:pt>
                <c:pt idx="975">
                  <c:v>9.1806025537122267</c:v>
                </c:pt>
                <c:pt idx="976">
                  <c:v>9.7794537716126797</c:v>
                </c:pt>
                <c:pt idx="977">
                  <c:v>9.5027860802769855</c:v>
                </c:pt>
                <c:pt idx="978">
                  <c:v>8.3772412309887923</c:v>
                </c:pt>
                <c:pt idx="979">
                  <c:v>8.4726141480182697</c:v>
                </c:pt>
                <c:pt idx="980">
                  <c:v>9.0564896471579228</c:v>
                </c:pt>
                <c:pt idx="981">
                  <c:v>8.6896327483557414</c:v>
                </c:pt>
                <c:pt idx="982">
                  <c:v>8.4540403764109691</c:v>
                </c:pt>
                <c:pt idx="983">
                  <c:v>9.3664890544661148</c:v>
                </c:pt>
                <c:pt idx="984">
                  <c:v>9.2781859188712499</c:v>
                </c:pt>
                <c:pt idx="985">
                  <c:v>8.3226370969539403</c:v>
                </c:pt>
                <c:pt idx="986">
                  <c:v>8.3966062284271192</c:v>
                </c:pt>
                <c:pt idx="987">
                  <c:v>9.0789780537793554</c:v>
                </c:pt>
                <c:pt idx="988">
                  <c:v>9.5277025985293751</c:v>
                </c:pt>
                <c:pt idx="989">
                  <c:v>9.0890762844831432</c:v>
                </c:pt>
                <c:pt idx="990">
                  <c:v>9.1149301871715238</c:v>
                </c:pt>
                <c:pt idx="991">
                  <c:v>8.4153819252695534</c:v>
                </c:pt>
                <c:pt idx="992">
                  <c:v>8.6195692580331045</c:v>
                </c:pt>
                <c:pt idx="993">
                  <c:v>8.9008216049152278</c:v>
                </c:pt>
                <c:pt idx="994">
                  <c:v>8.450839690866216</c:v>
                </c:pt>
                <c:pt idx="995">
                  <c:v>8.4069317971587001</c:v>
                </c:pt>
                <c:pt idx="996">
                  <c:v>9.5930825929770798</c:v>
                </c:pt>
                <c:pt idx="997">
                  <c:v>9.3347679503512353</c:v>
                </c:pt>
                <c:pt idx="998">
                  <c:v>8.2474820042856933</c:v>
                </c:pt>
                <c:pt idx="999">
                  <c:v>9.6417980603586013</c:v>
                </c:pt>
                <c:pt idx="1000">
                  <c:v>8.421122722665503</c:v>
                </c:pt>
                <c:pt idx="1001">
                  <c:v>9.1177863903655751</c:v>
                </c:pt>
                <c:pt idx="1002">
                  <c:v>8.7201340354129275</c:v>
                </c:pt>
                <c:pt idx="1003">
                  <c:v>8.8716456675018716</c:v>
                </c:pt>
                <c:pt idx="1004">
                  <c:v>8.7272920292096394</c:v>
                </c:pt>
                <c:pt idx="1005">
                  <c:v>8.4409598854166479</c:v>
                </c:pt>
                <c:pt idx="1006">
                  <c:v>8.8518065585524504</c:v>
                </c:pt>
                <c:pt idx="1007">
                  <c:v>8.5762165318656987</c:v>
                </c:pt>
                <c:pt idx="1008">
                  <c:v>8.8229116263541165</c:v>
                </c:pt>
                <c:pt idx="1009">
                  <c:v>9.0566062720341414</c:v>
                </c:pt>
                <c:pt idx="1010">
                  <c:v>8.4217830066115784</c:v>
                </c:pt>
                <c:pt idx="1011">
                  <c:v>9.2414513670012362</c:v>
                </c:pt>
                <c:pt idx="1012">
                  <c:v>9.1691016239595857</c:v>
                </c:pt>
                <c:pt idx="1013">
                  <c:v>8.7963389328457318</c:v>
                </c:pt>
                <c:pt idx="1014">
                  <c:v>8.8292263547318495</c:v>
                </c:pt>
                <c:pt idx="1015">
                  <c:v>8.9017750886079785</c:v>
                </c:pt>
                <c:pt idx="1016">
                  <c:v>8.3349516314224541</c:v>
                </c:pt>
                <c:pt idx="1017">
                  <c:v>8.6762461212708377</c:v>
                </c:pt>
                <c:pt idx="1018">
                  <c:v>9.358932776026009</c:v>
                </c:pt>
                <c:pt idx="1019">
                  <c:v>9.3164106357032495</c:v>
                </c:pt>
                <c:pt idx="1020">
                  <c:v>8.5089593864891331</c:v>
                </c:pt>
                <c:pt idx="1021">
                  <c:v>8.8014694707331849</c:v>
                </c:pt>
                <c:pt idx="1022">
                  <c:v>8.9250554241241229</c:v>
                </c:pt>
                <c:pt idx="1023">
                  <c:v>8.5287264272299108</c:v>
                </c:pt>
                <c:pt idx="1024">
                  <c:v>8.9527347671068718</c:v>
                </c:pt>
                <c:pt idx="1025">
                  <c:v>8.4656893485491214</c:v>
                </c:pt>
                <c:pt idx="1026">
                  <c:v>8.449984441722787</c:v>
                </c:pt>
                <c:pt idx="1027">
                  <c:v>9.3124455949133367</c:v>
                </c:pt>
                <c:pt idx="1028">
                  <c:v>8.6765872435664875</c:v>
                </c:pt>
                <c:pt idx="1029">
                  <c:v>9.261793653565098</c:v>
                </c:pt>
                <c:pt idx="1030">
                  <c:v>8.3416486189013064</c:v>
                </c:pt>
                <c:pt idx="1031">
                  <c:v>9.434203664214742</c:v>
                </c:pt>
                <c:pt idx="1032">
                  <c:v>8.9775252009652426</c:v>
                </c:pt>
                <c:pt idx="1033">
                  <c:v>9.0442857876460998</c:v>
                </c:pt>
                <c:pt idx="1034">
                  <c:v>8.8472161043575426</c:v>
                </c:pt>
                <c:pt idx="1035">
                  <c:v>8.4385827908343263</c:v>
                </c:pt>
                <c:pt idx="1036">
                  <c:v>9.4377946188774775</c:v>
                </c:pt>
                <c:pt idx="1037">
                  <c:v>8.5885831875029108</c:v>
                </c:pt>
                <c:pt idx="1038">
                  <c:v>9.0279788143822071</c:v>
                </c:pt>
                <c:pt idx="1039">
                  <c:v>9.7760518292264447</c:v>
                </c:pt>
                <c:pt idx="1040">
                  <c:v>8.5989574932188777</c:v>
                </c:pt>
                <c:pt idx="1041">
                  <c:v>9.5003946285730194</c:v>
                </c:pt>
                <c:pt idx="1042">
                  <c:v>8.3243363327069009</c:v>
                </c:pt>
                <c:pt idx="1043">
                  <c:v>8.6041045634055333</c:v>
                </c:pt>
                <c:pt idx="1044">
                  <c:v>8.7102898213781508</c:v>
                </c:pt>
                <c:pt idx="1045">
                  <c:v>9.4629650526125619</c:v>
                </c:pt>
                <c:pt idx="1046">
                  <c:v>9.0384838650299919</c:v>
                </c:pt>
                <c:pt idx="1047">
                  <c:v>8.1516216469697493</c:v>
                </c:pt>
                <c:pt idx="1048">
                  <c:v>8.129174996911793</c:v>
                </c:pt>
                <c:pt idx="1049">
                  <c:v>8.8047752588676857</c:v>
                </c:pt>
                <c:pt idx="1050">
                  <c:v>8.6631964855360799</c:v>
                </c:pt>
                <c:pt idx="1051">
                  <c:v>8.5519810169019017</c:v>
                </c:pt>
                <c:pt idx="1052">
                  <c:v>8.4338115824771869</c:v>
                </c:pt>
                <c:pt idx="1053">
                  <c:v>8.1496017357361552</c:v>
                </c:pt>
                <c:pt idx="1054">
                  <c:v>8.84404789894249</c:v>
                </c:pt>
                <c:pt idx="1055">
                  <c:v>8.9315519666945224</c:v>
                </c:pt>
                <c:pt idx="1056">
                  <c:v>9.1019753472980582</c:v>
                </c:pt>
                <c:pt idx="1057">
                  <c:v>8.4578677253314218</c:v>
                </c:pt>
                <c:pt idx="1058">
                  <c:v>8.343315881404946</c:v>
                </c:pt>
                <c:pt idx="1059">
                  <c:v>8.656259239539235</c:v>
                </c:pt>
                <c:pt idx="1060">
                  <c:v>8.6360423252546177</c:v>
                </c:pt>
                <c:pt idx="1061">
                  <c:v>8.3907225273622892</c:v>
                </c:pt>
                <c:pt idx="1062">
                  <c:v>9.0973956129600477</c:v>
                </c:pt>
                <c:pt idx="1063">
                  <c:v>8.7917900243193632</c:v>
                </c:pt>
                <c:pt idx="1064">
                  <c:v>8.8661584922849173</c:v>
                </c:pt>
                <c:pt idx="1065">
                  <c:v>8.3779311240827301</c:v>
                </c:pt>
                <c:pt idx="1066">
                  <c:v>9.2773446007566562</c:v>
                </c:pt>
                <c:pt idx="1067">
                  <c:v>8.6960086088809039</c:v>
                </c:pt>
                <c:pt idx="1068">
                  <c:v>9.5045014105256733</c:v>
                </c:pt>
                <c:pt idx="1069">
                  <c:v>8.7794035978943494</c:v>
                </c:pt>
                <c:pt idx="1070">
                  <c:v>9.4292349090009768</c:v>
                </c:pt>
                <c:pt idx="1071">
                  <c:v>8.7536872270985846</c:v>
                </c:pt>
                <c:pt idx="1072">
                  <c:v>8.9054443187897139</c:v>
                </c:pt>
                <c:pt idx="1073">
                  <c:v>9.418898064961974</c:v>
                </c:pt>
                <c:pt idx="1074">
                  <c:v>8.7436911105430202</c:v>
                </c:pt>
                <c:pt idx="1075">
                  <c:v>8.5891416907288214</c:v>
                </c:pt>
                <c:pt idx="1076">
                  <c:v>8.8520927634771294</c:v>
                </c:pt>
                <c:pt idx="1077">
                  <c:v>9.636783886469539</c:v>
                </c:pt>
                <c:pt idx="1078">
                  <c:v>9.5135512460455907</c:v>
                </c:pt>
                <c:pt idx="1079">
                  <c:v>8.1143247091553388</c:v>
                </c:pt>
                <c:pt idx="1080">
                  <c:v>9.3444341064568821</c:v>
                </c:pt>
                <c:pt idx="1081">
                  <c:v>8.7382545765261224</c:v>
                </c:pt>
                <c:pt idx="1082">
                  <c:v>8.9920599763279601</c:v>
                </c:pt>
                <c:pt idx="1083">
                  <c:v>8.5362111972519994</c:v>
                </c:pt>
                <c:pt idx="1084">
                  <c:v>8.5730062562354501</c:v>
                </c:pt>
                <c:pt idx="1085">
                  <c:v>9.3197327487473789</c:v>
                </c:pt>
                <c:pt idx="1086">
                  <c:v>8.5498539736557859</c:v>
                </c:pt>
                <c:pt idx="1087">
                  <c:v>8.9397120540902293</c:v>
                </c:pt>
                <c:pt idx="1088">
                  <c:v>9.2863750582521796</c:v>
                </c:pt>
                <c:pt idx="1089">
                  <c:v>9.2358131679492139</c:v>
                </c:pt>
                <c:pt idx="1090">
                  <c:v>9.3446089927812164</c:v>
                </c:pt>
                <c:pt idx="1091">
                  <c:v>8.208219383496834</c:v>
                </c:pt>
                <c:pt idx="1092">
                  <c:v>9.2049257392746835</c:v>
                </c:pt>
                <c:pt idx="1093">
                  <c:v>8.8309815109524976</c:v>
                </c:pt>
                <c:pt idx="1094">
                  <c:v>8.5673158008194488</c:v>
                </c:pt>
                <c:pt idx="1095">
                  <c:v>9.0662390280019256</c:v>
                </c:pt>
                <c:pt idx="1096">
                  <c:v>8.6904740035580428</c:v>
                </c:pt>
                <c:pt idx="1097">
                  <c:v>9.0058958980944581</c:v>
                </c:pt>
                <c:pt idx="1098">
                  <c:v>8.4454823438622366</c:v>
                </c:pt>
                <c:pt idx="1099">
                  <c:v>8.1507564702755513</c:v>
                </c:pt>
                <c:pt idx="1100">
                  <c:v>9.7493452060074812</c:v>
                </c:pt>
                <c:pt idx="1101">
                  <c:v>8.5998785580348454</c:v>
                </c:pt>
                <c:pt idx="1102">
                  <c:v>8.5891416907288214</c:v>
                </c:pt>
                <c:pt idx="1103">
                  <c:v>9.1134990205266266</c:v>
                </c:pt>
                <c:pt idx="1104">
                  <c:v>8.3284510668193601</c:v>
                </c:pt>
                <c:pt idx="1105">
                  <c:v>8.7251824949587693</c:v>
                </c:pt>
                <c:pt idx="1106">
                  <c:v>9.3222394644735918</c:v>
                </c:pt>
                <c:pt idx="1107">
                  <c:v>9.3535745400620911</c:v>
                </c:pt>
                <c:pt idx="1108">
                  <c:v>9.2183085416253601</c:v>
                </c:pt>
                <c:pt idx="1109">
                  <c:v>8.89918494333876</c:v>
                </c:pt>
                <c:pt idx="1110">
                  <c:v>9.4255323935027722</c:v>
                </c:pt>
                <c:pt idx="1111">
                  <c:v>9.4970219440943797</c:v>
                </c:pt>
                <c:pt idx="1112">
                  <c:v>8.9459841248278984</c:v>
                </c:pt>
                <c:pt idx="1113">
                  <c:v>8.7481461696219291</c:v>
                </c:pt>
                <c:pt idx="1114">
                  <c:v>8.3527901351246285</c:v>
                </c:pt>
                <c:pt idx="1115">
                  <c:v>8.2671921859321458</c:v>
                </c:pt>
                <c:pt idx="1116">
                  <c:v>8.5451973878258354</c:v>
                </c:pt>
                <c:pt idx="1117">
                  <c:v>8.7093000489449892</c:v>
                </c:pt>
                <c:pt idx="1118">
                  <c:v>8.5227775697101382</c:v>
                </c:pt>
                <c:pt idx="1119">
                  <c:v>9.3200016261857019</c:v>
                </c:pt>
                <c:pt idx="1120">
                  <c:v>8.4593521917263867</c:v>
                </c:pt>
                <c:pt idx="1121">
                  <c:v>8.8242366173466387</c:v>
                </c:pt>
                <c:pt idx="1122">
                  <c:v>8.290041618704489</c:v>
                </c:pt>
                <c:pt idx="1123">
                  <c:v>8.6619859363177785</c:v>
                </c:pt>
                <c:pt idx="1124">
                  <c:v>9.5676651047564114</c:v>
                </c:pt>
                <c:pt idx="1125">
                  <c:v>8.5083542427490322</c:v>
                </c:pt>
                <c:pt idx="1126">
                  <c:v>8.5197898172635043</c:v>
                </c:pt>
                <c:pt idx="1127">
                  <c:v>9.1459085118167938</c:v>
                </c:pt>
                <c:pt idx="1128">
                  <c:v>9.5002449727810614</c:v>
                </c:pt>
                <c:pt idx="1129">
                  <c:v>8.9859460387603196</c:v>
                </c:pt>
                <c:pt idx="1130">
                  <c:v>8.1665003191550518</c:v>
                </c:pt>
                <c:pt idx="1131">
                  <c:v>8.4411757049923217</c:v>
                </c:pt>
                <c:pt idx="1132">
                  <c:v>8.6157707547772322</c:v>
                </c:pt>
                <c:pt idx="1133">
                  <c:v>8.9344551094039133</c:v>
                </c:pt>
                <c:pt idx="1134">
                  <c:v>9.0755510456275434</c:v>
                </c:pt>
                <c:pt idx="1135">
                  <c:v>8.6845703008243689</c:v>
                </c:pt>
                <c:pt idx="1136">
                  <c:v>9.0696980421737159</c:v>
                </c:pt>
                <c:pt idx="1137">
                  <c:v>9.2216758816399285</c:v>
                </c:pt>
                <c:pt idx="1138">
                  <c:v>8.4104984527452746</c:v>
                </c:pt>
                <c:pt idx="1139">
                  <c:v>9.7924442537428042</c:v>
                </c:pt>
                <c:pt idx="1140">
                  <c:v>8.7173546663385224</c:v>
                </c:pt>
                <c:pt idx="1141">
                  <c:v>8.7326270996603945</c:v>
                </c:pt>
                <c:pt idx="1142">
                  <c:v>9.2138342612304385</c:v>
                </c:pt>
                <c:pt idx="1143">
                  <c:v>8.7688853261348623</c:v>
                </c:pt>
                <c:pt idx="1144">
                  <c:v>9.7847040165461614</c:v>
                </c:pt>
                <c:pt idx="1145">
                  <c:v>9.3443466518239173</c:v>
                </c:pt>
                <c:pt idx="1146">
                  <c:v>9.2547399592728663</c:v>
                </c:pt>
                <c:pt idx="1147">
                  <c:v>8.963160242833732</c:v>
                </c:pt>
                <c:pt idx="1148">
                  <c:v>8.3934423839800623</c:v>
                </c:pt>
                <c:pt idx="1149">
                  <c:v>8.5089593864891331</c:v>
                </c:pt>
                <c:pt idx="1150">
                  <c:v>9.764512800245539</c:v>
                </c:pt>
                <c:pt idx="1151">
                  <c:v>9.3977323855832431</c:v>
                </c:pt>
                <c:pt idx="1152">
                  <c:v>8.5326727622646246</c:v>
                </c:pt>
                <c:pt idx="1153">
                  <c:v>9.0268981875135257</c:v>
                </c:pt>
                <c:pt idx="1154">
                  <c:v>9.0883987011709397</c:v>
                </c:pt>
                <c:pt idx="1155">
                  <c:v>8.4263928270897406</c:v>
                </c:pt>
                <c:pt idx="1156">
                  <c:v>9.6380886883248049</c:v>
                </c:pt>
                <c:pt idx="1157">
                  <c:v>8.8122480181974314</c:v>
                </c:pt>
                <c:pt idx="1158">
                  <c:v>8.4871462700639402</c:v>
                </c:pt>
                <c:pt idx="1159">
                  <c:v>8.6280187465051217</c:v>
                </c:pt>
                <c:pt idx="1160">
                  <c:v>8.5908153312868514</c:v>
                </c:pt>
                <c:pt idx="1161">
                  <c:v>8.3084455203857601</c:v>
                </c:pt>
                <c:pt idx="1162">
                  <c:v>8.4053673762339809</c:v>
                </c:pt>
                <c:pt idx="1163">
                  <c:v>9.1201968221232175</c:v>
                </c:pt>
                <c:pt idx="1164">
                  <c:v>8.7059937143079011</c:v>
                </c:pt>
                <c:pt idx="1165">
                  <c:v>9.0074895239297348</c:v>
                </c:pt>
                <c:pt idx="1166">
                  <c:v>9.0571891924820083</c:v>
                </c:pt>
                <c:pt idx="1167">
                  <c:v>8.9663561547901214</c:v>
                </c:pt>
                <c:pt idx="1168">
                  <c:v>9.1518634422172074</c:v>
                </c:pt>
                <c:pt idx="1169">
                  <c:v>8.5669352833110519</c:v>
                </c:pt>
                <c:pt idx="1170">
                  <c:v>8.905308661189288</c:v>
                </c:pt>
                <c:pt idx="1171">
                  <c:v>9.5458121082638119</c:v>
                </c:pt>
                <c:pt idx="1172">
                  <c:v>8.6068510633467721</c:v>
                </c:pt>
                <c:pt idx="1173">
                  <c:v>8.7975484884815582</c:v>
                </c:pt>
                <c:pt idx="1174">
                  <c:v>8.5963739892906794</c:v>
                </c:pt>
                <c:pt idx="1175">
                  <c:v>8.6220936012416072</c:v>
                </c:pt>
                <c:pt idx="1176">
                  <c:v>8.8624835764883318</c:v>
                </c:pt>
                <c:pt idx="1177">
                  <c:v>8.6231735149534696</c:v>
                </c:pt>
                <c:pt idx="1178">
                  <c:v>8.7202972873927198</c:v>
                </c:pt>
                <c:pt idx="1179">
                  <c:v>8.0423780051732798</c:v>
                </c:pt>
                <c:pt idx="1180">
                  <c:v>9.7606559034285851</c:v>
                </c:pt>
                <c:pt idx="1181">
                  <c:v>8.4184772184770793</c:v>
                </c:pt>
                <c:pt idx="1182">
                  <c:v>8.8877907641953264</c:v>
                </c:pt>
                <c:pt idx="1183">
                  <c:v>8.7026764115477704</c:v>
                </c:pt>
                <c:pt idx="1184">
                  <c:v>8.5251613610654147</c:v>
                </c:pt>
                <c:pt idx="1185">
                  <c:v>8.8500876066895664</c:v>
                </c:pt>
                <c:pt idx="1186">
                  <c:v>8.8437593819179838</c:v>
                </c:pt>
                <c:pt idx="1187">
                  <c:v>8.9591830742067735</c:v>
                </c:pt>
                <c:pt idx="1188">
                  <c:v>9.4249677635220532</c:v>
                </c:pt>
                <c:pt idx="1189">
                  <c:v>8.2897905831816434</c:v>
                </c:pt>
                <c:pt idx="1190">
                  <c:v>8.4290175005125114</c:v>
                </c:pt>
                <c:pt idx="1191">
                  <c:v>8.4113881325192619</c:v>
                </c:pt>
                <c:pt idx="1192">
                  <c:v>8.7723004179358401</c:v>
                </c:pt>
                <c:pt idx="1193">
                  <c:v>9.1331353010672114</c:v>
                </c:pt>
                <c:pt idx="1194">
                  <c:v>8.391176350832751</c:v>
                </c:pt>
                <c:pt idx="1195">
                  <c:v>8.3167891270715177</c:v>
                </c:pt>
                <c:pt idx="1196">
                  <c:v>8.4259547109819657</c:v>
                </c:pt>
                <c:pt idx="1197">
                  <c:v>8.7503662783676255</c:v>
                </c:pt>
                <c:pt idx="1198">
                  <c:v>8.3607732721449359</c:v>
                </c:pt>
                <c:pt idx="1199">
                  <c:v>8.9166402271988385</c:v>
                </c:pt>
                <c:pt idx="1200">
                  <c:v>9.5446674522510069</c:v>
                </c:pt>
                <c:pt idx="1201">
                  <c:v>9.1363708517760092</c:v>
                </c:pt>
                <c:pt idx="1202">
                  <c:v>8.7142391436085749</c:v>
                </c:pt>
                <c:pt idx="1203">
                  <c:v>8.2817239904113915</c:v>
                </c:pt>
                <c:pt idx="1204">
                  <c:v>9.0752076979846859</c:v>
                </c:pt>
                <c:pt idx="1205">
                  <c:v>8.7829363563492642</c:v>
                </c:pt>
                <c:pt idx="1206">
                  <c:v>9.1529231011062322</c:v>
                </c:pt>
                <c:pt idx="1207">
                  <c:v>9.3191947768882653</c:v>
                </c:pt>
                <c:pt idx="1208">
                  <c:v>8.2607513547005134</c:v>
                </c:pt>
                <c:pt idx="1209">
                  <c:v>8.5151911887455647</c:v>
                </c:pt>
                <c:pt idx="1210">
                  <c:v>9.1610450802513057</c:v>
                </c:pt>
                <c:pt idx="1211">
                  <c:v>8.5149907678610379</c:v>
                </c:pt>
                <c:pt idx="1212">
                  <c:v>8.5976665755661141</c:v>
                </c:pt>
                <c:pt idx="1213">
                  <c:v>8.8499442272355964</c:v>
                </c:pt>
                <c:pt idx="1214">
                  <c:v>8.7767843837014929</c:v>
                </c:pt>
                <c:pt idx="1215">
                  <c:v>8.84980082722101</c:v>
                </c:pt>
                <c:pt idx="1216">
                  <c:v>9.0994088112689013</c:v>
                </c:pt>
                <c:pt idx="1217">
                  <c:v>8.7207868834857312</c:v>
                </c:pt>
                <c:pt idx="1218">
                  <c:v>8.4040244933105992</c:v>
                </c:pt>
                <c:pt idx="1219">
                  <c:v>9.2510983644483513</c:v>
                </c:pt>
                <c:pt idx="1220">
                  <c:v>8.5531393181897073</c:v>
                </c:pt>
                <c:pt idx="1221">
                  <c:v>9.2491763957613813</c:v>
                </c:pt>
                <c:pt idx="1222">
                  <c:v>8.4171518372360108</c:v>
                </c:pt>
                <c:pt idx="1223">
                  <c:v>9.3983126002789525</c:v>
                </c:pt>
                <c:pt idx="1224">
                  <c:v>9.475316606892326</c:v>
                </c:pt>
                <c:pt idx="1225">
                  <c:v>8.5625488931370342</c:v>
                </c:pt>
                <c:pt idx="1226">
                  <c:v>8.5829809319542409</c:v>
                </c:pt>
                <c:pt idx="1227">
                  <c:v>8.2648782628017479</c:v>
                </c:pt>
                <c:pt idx="1228">
                  <c:v>8.4403121470802791</c:v>
                </c:pt>
                <c:pt idx="1229">
                  <c:v>8.4026798046274767</c:v>
                </c:pt>
                <c:pt idx="1230">
                  <c:v>9.676649685633647</c:v>
                </c:pt>
                <c:pt idx="1231">
                  <c:v>8.6657855954660636</c:v>
                </c:pt>
                <c:pt idx="1232">
                  <c:v>8.8804464507150929</c:v>
                </c:pt>
                <c:pt idx="1233">
                  <c:v>8.6772691392628722</c:v>
                </c:pt>
                <c:pt idx="1234">
                  <c:v>8.5923006639030426</c:v>
                </c:pt>
                <c:pt idx="1235">
                  <c:v>8.5625488931370342</c:v>
                </c:pt>
                <c:pt idx="1236">
                  <c:v>8.8302505701992473</c:v>
                </c:pt>
                <c:pt idx="1237">
                  <c:v>8.8373908555446974</c:v>
                </c:pt>
                <c:pt idx="1238">
                  <c:v>9.6142041987173741</c:v>
                </c:pt>
                <c:pt idx="1239">
                  <c:v>8.9854452876231665</c:v>
                </c:pt>
                <c:pt idx="1240">
                  <c:v>8.4661104011869206</c:v>
                </c:pt>
                <c:pt idx="1241">
                  <c:v>9.544166252942194</c:v>
                </c:pt>
                <c:pt idx="1242">
                  <c:v>9.3517531249265069</c:v>
                </c:pt>
                <c:pt idx="1243">
                  <c:v>8.8441921262449679</c:v>
                </c:pt>
                <c:pt idx="1244">
                  <c:v>8.4536142097733666</c:v>
                </c:pt>
                <c:pt idx="1245">
                  <c:v>8.3617082885758425</c:v>
                </c:pt>
                <c:pt idx="1246">
                  <c:v>9.2146311533933396</c:v>
                </c:pt>
                <c:pt idx="1247">
                  <c:v>8.4817732461849769</c:v>
                </c:pt>
                <c:pt idx="1248">
                  <c:v>8.7303672116929576</c:v>
                </c:pt>
                <c:pt idx="1249">
                  <c:v>9.462654300590172</c:v>
                </c:pt>
                <c:pt idx="1250">
                  <c:v>9.1050909612570852</c:v>
                </c:pt>
                <c:pt idx="1251">
                  <c:v>8.8103104663579579</c:v>
                </c:pt>
                <c:pt idx="1252">
                  <c:v>8.4426851392411759</c:v>
                </c:pt>
                <c:pt idx="1253">
                  <c:v>8.3972828947436806</c:v>
                </c:pt>
                <c:pt idx="1254">
                  <c:v>9.1126172834475678</c:v>
                </c:pt>
                <c:pt idx="1255">
                  <c:v>9.0962754156882095</c:v>
                </c:pt>
                <c:pt idx="1256">
                  <c:v>8.2733365985044856</c:v>
                </c:pt>
                <c:pt idx="1257">
                  <c:v>8.7308519035192322</c:v>
                </c:pt>
                <c:pt idx="1258">
                  <c:v>8.2995345703325967</c:v>
                </c:pt>
                <c:pt idx="1259">
                  <c:v>9.1177863903655751</c:v>
                </c:pt>
                <c:pt idx="1260">
                  <c:v>8.2677056647624259</c:v>
                </c:pt>
                <c:pt idx="1261">
                  <c:v>8.8183342835521739</c:v>
                </c:pt>
                <c:pt idx="1262">
                  <c:v>9.4052490442756085</c:v>
                </c:pt>
                <c:pt idx="1263">
                  <c:v>8.5101685764792734</c:v>
                </c:pt>
                <c:pt idx="1264">
                  <c:v>8.8927487691182581</c:v>
                </c:pt>
                <c:pt idx="1265">
                  <c:v>8.87346805533363</c:v>
                </c:pt>
                <c:pt idx="1266">
                  <c:v>8.796792687674662</c:v>
                </c:pt>
                <c:pt idx="1267">
                  <c:v>8.7746222206969975</c:v>
                </c:pt>
                <c:pt idx="1268">
                  <c:v>8.9697963059818058</c:v>
                </c:pt>
                <c:pt idx="1269">
                  <c:v>8.5089593864891331</c:v>
                </c:pt>
                <c:pt idx="1270">
                  <c:v>9.2753787681554041</c:v>
                </c:pt>
                <c:pt idx="1271">
                  <c:v>8.5956346177227996</c:v>
                </c:pt>
                <c:pt idx="1272">
                  <c:v>8.5143892640835031</c:v>
                </c:pt>
                <c:pt idx="1273">
                  <c:v>8.4209025310979513</c:v>
                </c:pt>
                <c:pt idx="1274">
                  <c:v>9.19755903761145</c:v>
                </c:pt>
                <c:pt idx="1275">
                  <c:v>9.218804450388312</c:v>
                </c:pt>
                <c:pt idx="1276">
                  <c:v>8.5227775697101382</c:v>
                </c:pt>
                <c:pt idx="1277">
                  <c:v>9.105202053852878</c:v>
                </c:pt>
                <c:pt idx="1278">
                  <c:v>8.3696208269491024</c:v>
                </c:pt>
                <c:pt idx="1279">
                  <c:v>9.2036178262153552</c:v>
                </c:pt>
                <c:pt idx="1280">
                  <c:v>8.1730113117249719</c:v>
                </c:pt>
                <c:pt idx="1281">
                  <c:v>8.520587424484253</c:v>
                </c:pt>
                <c:pt idx="1282">
                  <c:v>9.1670152472378099</c:v>
                </c:pt>
                <c:pt idx="1283">
                  <c:v>8.6692273472717361</c:v>
                </c:pt>
                <c:pt idx="1284">
                  <c:v>8.7562100918867376</c:v>
                </c:pt>
                <c:pt idx="1285">
                  <c:v>8.8190739832678311</c:v>
                </c:pt>
                <c:pt idx="1286">
                  <c:v>9.292012520620208</c:v>
                </c:pt>
                <c:pt idx="1287">
                  <c:v>8.4563810520194806</c:v>
                </c:pt>
                <c:pt idx="1288">
                  <c:v>8.8858559930002965</c:v>
                </c:pt>
                <c:pt idx="1289">
                  <c:v>9.0038080864671706</c:v>
                </c:pt>
                <c:pt idx="1290">
                  <c:v>8.7609233763388357</c:v>
                </c:pt>
                <c:pt idx="1291">
                  <c:v>8.6134120491567803</c:v>
                </c:pt>
                <c:pt idx="1292">
                  <c:v>8.4400961410312707</c:v>
                </c:pt>
                <c:pt idx="1293">
                  <c:v>8.5878380309855693</c:v>
                </c:pt>
                <c:pt idx="1294">
                  <c:v>8.533656917446903</c:v>
                </c:pt>
                <c:pt idx="1295">
                  <c:v>8.3820605174247405</c:v>
                </c:pt>
                <c:pt idx="1296">
                  <c:v>8.3723986065130038</c:v>
                </c:pt>
                <c:pt idx="1297">
                  <c:v>8.9775252009652426</c:v>
                </c:pt>
                <c:pt idx="1298">
                  <c:v>8.5295169411050686</c:v>
                </c:pt>
                <c:pt idx="1299">
                  <c:v>8.4694724552048264</c:v>
                </c:pt>
                <c:pt idx="1300">
                  <c:v>9.7942305665991789</c:v>
                </c:pt>
                <c:pt idx="1301">
                  <c:v>8.7596686710299387</c:v>
                </c:pt>
                <c:pt idx="1302">
                  <c:v>9.5486680290968557</c:v>
                </c:pt>
                <c:pt idx="1303">
                  <c:v>8.920789888464375</c:v>
                </c:pt>
                <c:pt idx="1304">
                  <c:v>9.3535745400620911</c:v>
                </c:pt>
                <c:pt idx="1305">
                  <c:v>8.6280187465051217</c:v>
                </c:pt>
                <c:pt idx="1306">
                  <c:v>8.6650958213397331</c:v>
                </c:pt>
                <c:pt idx="1307">
                  <c:v>7.9942949864159774</c:v>
                </c:pt>
                <c:pt idx="1308">
                  <c:v>8.8994579063539661</c:v>
                </c:pt>
                <c:pt idx="1309">
                  <c:v>9.1929907336410697</c:v>
                </c:pt>
                <c:pt idx="1310">
                  <c:v>8.3904955383702795</c:v>
                </c:pt>
                <c:pt idx="1311">
                  <c:v>9.1324869327713181</c:v>
                </c:pt>
                <c:pt idx="1312">
                  <c:v>8.1903544037632621</c:v>
                </c:pt>
                <c:pt idx="1313">
                  <c:v>9.109082539901955</c:v>
                </c:pt>
                <c:pt idx="1314">
                  <c:v>9.3327349801897892</c:v>
                </c:pt>
                <c:pt idx="1315">
                  <c:v>9.0072445159657502</c:v>
                </c:pt>
                <c:pt idx="1316">
                  <c:v>9.4088633081081454</c:v>
                </c:pt>
                <c:pt idx="1317">
                  <c:v>9.7750858377316039</c:v>
                </c:pt>
                <c:pt idx="1318">
                  <c:v>8.4246392098056297</c:v>
                </c:pt>
                <c:pt idx="1319">
                  <c:v>8.4290175005125114</c:v>
                </c:pt>
                <c:pt idx="1320">
                  <c:v>9.1704554382772674</c:v>
                </c:pt>
                <c:pt idx="1321">
                  <c:v>9.0731451327983379</c:v>
                </c:pt>
                <c:pt idx="1322">
                  <c:v>8.1978140322212028</c:v>
                </c:pt>
                <c:pt idx="1323">
                  <c:v>9.3095520220471304</c:v>
                </c:pt>
                <c:pt idx="1324">
                  <c:v>8.7855395275612764</c:v>
                </c:pt>
                <c:pt idx="1325">
                  <c:v>8.2485291248002177</c:v>
                </c:pt>
                <c:pt idx="1326">
                  <c:v>9.2183085416253601</c:v>
                </c:pt>
                <c:pt idx="1327">
                  <c:v>9.2381500726154506</c:v>
                </c:pt>
                <c:pt idx="1328">
                  <c:v>8.7922458474678766</c:v>
                </c:pt>
                <c:pt idx="1329">
                  <c:v>9.2590352935149411</c:v>
                </c:pt>
                <c:pt idx="1330">
                  <c:v>8.8641813697654257</c:v>
                </c:pt>
                <c:pt idx="1331">
                  <c:v>8.7446474383175321</c:v>
                </c:pt>
                <c:pt idx="1332">
                  <c:v>9.2312208495555375</c:v>
                </c:pt>
                <c:pt idx="1333">
                  <c:v>8.8321499060028987</c:v>
                </c:pt>
                <c:pt idx="1334">
                  <c:v>9.327856705404022</c:v>
                </c:pt>
                <c:pt idx="1335">
                  <c:v>8.5043105655852234</c:v>
                </c:pt>
                <c:pt idx="1336">
                  <c:v>9.076694687106265</c:v>
                </c:pt>
                <c:pt idx="1337">
                  <c:v>9.0319311520021444</c:v>
                </c:pt>
                <c:pt idx="1338">
                  <c:v>8.7665501495463509</c:v>
                </c:pt>
                <c:pt idx="1339">
                  <c:v>9.313528529772352</c:v>
                </c:pt>
                <c:pt idx="1340">
                  <c:v>8.2960476427646999</c:v>
                </c:pt>
                <c:pt idx="1341">
                  <c:v>8.6328406149422001</c:v>
                </c:pt>
                <c:pt idx="1342">
                  <c:v>9.0594011964108958</c:v>
                </c:pt>
                <c:pt idx="1343">
                  <c:v>8.3057311448758657</c:v>
                </c:pt>
                <c:pt idx="1344">
                  <c:v>9.4546973196895898</c:v>
                </c:pt>
                <c:pt idx="1345">
                  <c:v>8.4538273157944168</c:v>
                </c:pt>
                <c:pt idx="1346">
                  <c:v>9.1381996941984998</c:v>
                </c:pt>
                <c:pt idx="1347">
                  <c:v>8.3589006124216443</c:v>
                </c:pt>
                <c:pt idx="1348">
                  <c:v>8.237479288613633</c:v>
                </c:pt>
                <c:pt idx="1349">
                  <c:v>8.7214393056259834</c:v>
                </c:pt>
                <c:pt idx="1350">
                  <c:v>9.6008271969036336</c:v>
                </c:pt>
                <c:pt idx="1351">
                  <c:v>8.4650574369957088</c:v>
                </c:pt>
                <c:pt idx="1352">
                  <c:v>9.0893020435991261</c:v>
                </c:pt>
                <c:pt idx="1353">
                  <c:v>8.3039999709551964</c:v>
                </c:pt>
                <c:pt idx="1354">
                  <c:v>8.732788324973118</c:v>
                </c:pt>
                <c:pt idx="1355">
                  <c:v>9.0365820458427155</c:v>
                </c:pt>
                <c:pt idx="1356">
                  <c:v>9.2667207054122898</c:v>
                </c:pt>
                <c:pt idx="1357">
                  <c:v>9.1194304966163404</c:v>
                </c:pt>
                <c:pt idx="1358">
                  <c:v>9.5230320799319923</c:v>
                </c:pt>
                <c:pt idx="1359">
                  <c:v>9.0945927634318693</c:v>
                </c:pt>
                <c:pt idx="1360">
                  <c:v>8.7847745921610159</c:v>
                </c:pt>
                <c:pt idx="1361">
                  <c:v>8.4454823438622366</c:v>
                </c:pt>
                <c:pt idx="1362">
                  <c:v>8.4982142248184349</c:v>
                </c:pt>
                <c:pt idx="1363">
                  <c:v>9.211439767419483</c:v>
                </c:pt>
                <c:pt idx="1364">
                  <c:v>8.710454688248527</c:v>
                </c:pt>
                <c:pt idx="1365">
                  <c:v>8.355850041007475</c:v>
                </c:pt>
                <c:pt idx="1366">
                  <c:v>9.3110902750763263</c:v>
                </c:pt>
                <c:pt idx="1367">
                  <c:v>9.1028665136709499</c:v>
                </c:pt>
                <c:pt idx="1368">
                  <c:v>8.7153880973664819</c:v>
                </c:pt>
                <c:pt idx="1369">
                  <c:v>8.6489229620941313</c:v>
                </c:pt>
                <c:pt idx="1370">
                  <c:v>9.4710108951811129</c:v>
                </c:pt>
                <c:pt idx="1371">
                  <c:v>8.545974992841689</c:v>
                </c:pt>
                <c:pt idx="1372">
                  <c:v>8.5571828396323966</c:v>
                </c:pt>
                <c:pt idx="1373">
                  <c:v>9.0903173293764521</c:v>
                </c:pt>
                <c:pt idx="1374">
                  <c:v>9.0695829342599197</c:v>
                </c:pt>
                <c:pt idx="1375">
                  <c:v>8.2594581953324084</c:v>
                </c:pt>
                <c:pt idx="1376">
                  <c:v>8.6192081168229677</c:v>
                </c:pt>
                <c:pt idx="1377">
                  <c:v>8.7468753195700302</c:v>
                </c:pt>
                <c:pt idx="1378">
                  <c:v>8.8848872018374028</c:v>
                </c:pt>
                <c:pt idx="1379">
                  <c:v>9.3214344194817702</c:v>
                </c:pt>
                <c:pt idx="1380">
                  <c:v>9.0998556388009106</c:v>
                </c:pt>
                <c:pt idx="1381">
                  <c:v>9.5428763000615895</c:v>
                </c:pt>
                <c:pt idx="1382">
                  <c:v>9.3345030145966046</c:v>
                </c:pt>
                <c:pt idx="1383">
                  <c:v>8.7668618216698029</c:v>
                </c:pt>
                <c:pt idx="1384">
                  <c:v>8.5542962793677404</c:v>
                </c:pt>
                <c:pt idx="1385">
                  <c:v>9.0355106809405239</c:v>
                </c:pt>
                <c:pt idx="1386">
                  <c:v>9.319463798994537</c:v>
                </c:pt>
                <c:pt idx="1387">
                  <c:v>8.4080477441554393</c:v>
                </c:pt>
                <c:pt idx="1388">
                  <c:v>9.4686966150461345</c:v>
                </c:pt>
                <c:pt idx="1389">
                  <c:v>9.5303202107271261</c:v>
                </c:pt>
                <c:pt idx="1390">
                  <c:v>8.6619859363177785</c:v>
                </c:pt>
                <c:pt idx="1391">
                  <c:v>9.1809115612853702</c:v>
                </c:pt>
                <c:pt idx="1392">
                  <c:v>9.445017159104065</c:v>
                </c:pt>
                <c:pt idx="1393">
                  <c:v>8.8971353422933159</c:v>
                </c:pt>
                <c:pt idx="1394">
                  <c:v>8.5885831875029108</c:v>
                </c:pt>
                <c:pt idx="1395">
                  <c:v>9.2941298977058668</c:v>
                </c:pt>
                <c:pt idx="1396">
                  <c:v>8.5049181605406243</c:v>
                </c:pt>
                <c:pt idx="1397">
                  <c:v>8.6251503329213293</c:v>
                </c:pt>
                <c:pt idx="1398">
                  <c:v>8.8472161043575426</c:v>
                </c:pt>
                <c:pt idx="1399">
                  <c:v>8.2612681505776475</c:v>
                </c:pt>
                <c:pt idx="1400">
                  <c:v>8.5344435448227642</c:v>
                </c:pt>
                <c:pt idx="1401">
                  <c:v>9.7758814279309814</c:v>
                </c:pt>
                <c:pt idx="1402">
                  <c:v>8.7414561159983641</c:v>
                </c:pt>
                <c:pt idx="1403">
                  <c:v>9.0752076979846859</c:v>
                </c:pt>
                <c:pt idx="1404">
                  <c:v>8.8079206220539792</c:v>
                </c:pt>
                <c:pt idx="1405">
                  <c:v>8.3428398042714598</c:v>
                </c:pt>
                <c:pt idx="1406">
                  <c:v>8.4803217166403329</c:v>
                </c:pt>
                <c:pt idx="1407">
                  <c:v>8.7525814691468842</c:v>
                </c:pt>
                <c:pt idx="1408">
                  <c:v>8.5631221233046375</c:v>
                </c:pt>
                <c:pt idx="1409">
                  <c:v>8.84130362048157</c:v>
                </c:pt>
                <c:pt idx="1410">
                  <c:v>9.1275020936671787</c:v>
                </c:pt>
                <c:pt idx="1411">
                  <c:v>8.8227642967037578</c:v>
                </c:pt>
                <c:pt idx="1412">
                  <c:v>8.4022311729465553</c:v>
                </c:pt>
                <c:pt idx="1413">
                  <c:v>9.0377711066249056</c:v>
                </c:pt>
                <c:pt idx="1414">
                  <c:v>8.6415324656718457</c:v>
                </c:pt>
                <c:pt idx="1415">
                  <c:v>8.5735735248523444</c:v>
                </c:pt>
                <c:pt idx="1416">
                  <c:v>8.7812483332368618</c:v>
                </c:pt>
                <c:pt idx="1417">
                  <c:v>8.1475777362017698</c:v>
                </c:pt>
                <c:pt idx="1418">
                  <c:v>8.452974619089586</c:v>
                </c:pt>
                <c:pt idx="1419">
                  <c:v>9.6060917878967071</c:v>
                </c:pt>
                <c:pt idx="1420">
                  <c:v>8.4248585802134421</c:v>
                </c:pt>
                <c:pt idx="1421">
                  <c:v>8.8693981598835183</c:v>
                </c:pt>
                <c:pt idx="1422">
                  <c:v>8.6215532067404794</c:v>
                </c:pt>
                <c:pt idx="1423">
                  <c:v>8.8924739683470868</c:v>
                </c:pt>
                <c:pt idx="1424">
                  <c:v>8.5839168234591448</c:v>
                </c:pt>
                <c:pt idx="1425">
                  <c:v>8.6427680143243037</c:v>
                </c:pt>
                <c:pt idx="1426">
                  <c:v>8.9966519794327287</c:v>
                </c:pt>
                <c:pt idx="1427">
                  <c:v>8.9706862685349833</c:v>
                </c:pt>
                <c:pt idx="1428">
                  <c:v>8.6385254765837622</c:v>
                </c:pt>
                <c:pt idx="1429">
                  <c:v>9.5895299486720837</c:v>
                </c:pt>
                <c:pt idx="1430">
                  <c:v>9.0330063566932672</c:v>
                </c:pt>
                <c:pt idx="1431">
                  <c:v>8.1335874176609657</c:v>
                </c:pt>
                <c:pt idx="1432">
                  <c:v>8.6872734617878375</c:v>
                </c:pt>
                <c:pt idx="1433">
                  <c:v>8.3820605174247405</c:v>
                </c:pt>
                <c:pt idx="1434">
                  <c:v>8.1010715031195435</c:v>
                </c:pt>
                <c:pt idx="1435">
                  <c:v>9.7943421052753301</c:v>
                </c:pt>
                <c:pt idx="1436">
                  <c:v>9.1905457446480039</c:v>
                </c:pt>
                <c:pt idx="1437">
                  <c:v>8.9219914105366982</c:v>
                </c:pt>
                <c:pt idx="1438">
                  <c:v>8.6197497797413298</c:v>
                </c:pt>
                <c:pt idx="1439">
                  <c:v>9.1691016239595857</c:v>
                </c:pt>
                <c:pt idx="1440">
                  <c:v>8.3995351479480043</c:v>
                </c:pt>
                <c:pt idx="1441">
                  <c:v>8.5657928612522998</c:v>
                </c:pt>
                <c:pt idx="1442">
                  <c:v>8.2882830452076899</c:v>
                </c:pt>
                <c:pt idx="1443">
                  <c:v>8.8490835185323391</c:v>
                </c:pt>
                <c:pt idx="1444">
                  <c:v>8.3404560129161833</c:v>
                </c:pt>
                <c:pt idx="1445">
                  <c:v>8.6799920817213287</c:v>
                </c:pt>
                <c:pt idx="1446">
                  <c:v>8.5219817081480347</c:v>
                </c:pt>
                <c:pt idx="1447">
                  <c:v>9.407468436087111</c:v>
                </c:pt>
                <c:pt idx="1448">
                  <c:v>8.5109738916023208</c:v>
                </c:pt>
                <c:pt idx="1449">
                  <c:v>8.5891416907288214</c:v>
                </c:pt>
                <c:pt idx="1450">
                  <c:v>8.5391503587682802</c:v>
                </c:pt>
                <c:pt idx="1451">
                  <c:v>8.8672865239894154</c:v>
                </c:pt>
                <c:pt idx="1452">
                  <c:v>9.1019753472980582</c:v>
                </c:pt>
                <c:pt idx="1453">
                  <c:v>9.6678917932826778</c:v>
                </c:pt>
                <c:pt idx="1454">
                  <c:v>8.710454688248527</c:v>
                </c:pt>
                <c:pt idx="1455">
                  <c:v>8.0060341787490099</c:v>
                </c:pt>
                <c:pt idx="1456">
                  <c:v>8.910720661951359</c:v>
                </c:pt>
                <c:pt idx="1457">
                  <c:v>9.0280988119823995</c:v>
                </c:pt>
                <c:pt idx="1458">
                  <c:v>8.2769034812670572</c:v>
                </c:pt>
                <c:pt idx="1459">
                  <c:v>9.7123875779305919</c:v>
                </c:pt>
                <c:pt idx="1460">
                  <c:v>8.7036727583588558</c:v>
                </c:pt>
                <c:pt idx="1461">
                  <c:v>9.5443094783792777</c:v>
                </c:pt>
                <c:pt idx="1462">
                  <c:v>8.8355014574097783</c:v>
                </c:pt>
                <c:pt idx="1463">
                  <c:v>9.4915263906842622</c:v>
                </c:pt>
                <c:pt idx="1464">
                  <c:v>8.5735735248523444</c:v>
                </c:pt>
                <c:pt idx="1465">
                  <c:v>8.7337551313648927</c:v>
                </c:pt>
                <c:pt idx="1466">
                  <c:v>9.2266073444400547</c:v>
                </c:pt>
                <c:pt idx="1467">
                  <c:v>8.6452345412971212</c:v>
                </c:pt>
                <c:pt idx="1468">
                  <c:v>8.8648879337741899</c:v>
                </c:pt>
                <c:pt idx="1469">
                  <c:v>9.2607482745200276</c:v>
                </c:pt>
                <c:pt idx="1470">
                  <c:v>9.4377946188774775</c:v>
                </c:pt>
                <c:pt idx="1471">
                  <c:v>8.7094650790633601</c:v>
                </c:pt>
                <c:pt idx="1472">
                  <c:v>9.4885022710438047</c:v>
                </c:pt>
                <c:pt idx="1473">
                  <c:v>9.4949176294744841</c:v>
                </c:pt>
                <c:pt idx="1474">
                  <c:v>8.4661104011869206</c:v>
                </c:pt>
                <c:pt idx="1475">
                  <c:v>9.4920546726481714</c:v>
                </c:pt>
                <c:pt idx="1476">
                  <c:v>8.3929895879569312</c:v>
                </c:pt>
                <c:pt idx="1477">
                  <c:v>9.5483828037669127</c:v>
                </c:pt>
                <c:pt idx="1478">
                  <c:v>9.3730542824639294</c:v>
                </c:pt>
                <c:pt idx="1479">
                  <c:v>8.7777095957952493</c:v>
                </c:pt>
                <c:pt idx="1480">
                  <c:v>9.6987363207759891</c:v>
                </c:pt>
                <c:pt idx="1481">
                  <c:v>8.0624327915831948</c:v>
                </c:pt>
                <c:pt idx="1482">
                  <c:v>9.2928415934879265</c:v>
                </c:pt>
                <c:pt idx="1483">
                  <c:v>9.3439967567888562</c:v>
                </c:pt>
                <c:pt idx="1484">
                  <c:v>8.1684864171266813</c:v>
                </c:pt>
                <c:pt idx="1485">
                  <c:v>8.2573856557304364</c:v>
                </c:pt>
                <c:pt idx="1486">
                  <c:v>8.7033407530437206</c:v>
                </c:pt>
                <c:pt idx="1487">
                  <c:v>7.8320141805054693</c:v>
                </c:pt>
                <c:pt idx="1488">
                  <c:v>8.7565250029269723</c:v>
                </c:pt>
                <c:pt idx="1489">
                  <c:v>8.9328726219313737</c:v>
                </c:pt>
                <c:pt idx="1490">
                  <c:v>8.481358738407021</c:v>
                </c:pt>
                <c:pt idx="1491">
                  <c:v>9.2568422056276027</c:v>
                </c:pt>
                <c:pt idx="1492">
                  <c:v>8.3118895582303587</c:v>
                </c:pt>
                <c:pt idx="1493">
                  <c:v>9.1140497116578967</c:v>
                </c:pt>
                <c:pt idx="1494">
                  <c:v>9.5372671957538646</c:v>
                </c:pt>
                <c:pt idx="1495">
                  <c:v>8.1481564399216246</c:v>
                </c:pt>
                <c:pt idx="1496">
                  <c:v>8.9206562968537284</c:v>
                </c:pt>
                <c:pt idx="1497">
                  <c:v>9.0607957346961658</c:v>
                </c:pt>
                <c:pt idx="1498">
                  <c:v>8.6988478592224876</c:v>
                </c:pt>
                <c:pt idx="1499">
                  <c:v>9.640172836532642</c:v>
                </c:pt>
              </c:numCache>
            </c:numRef>
          </c:yVal>
          <c:smooth val="0"/>
          <c:extLst>
            <c:ext xmlns:c16="http://schemas.microsoft.com/office/drawing/2014/chart" uri="{C3380CC4-5D6E-409C-BE32-E72D297353CC}">
              <c16:uniqueId val="{00000000-5F6F-42E6-AFB0-5FFA325562A1}"/>
            </c:ext>
          </c:extLst>
        </c:ser>
        <c:dLbls>
          <c:showLegendKey val="0"/>
          <c:showVal val="0"/>
          <c:showCatName val="0"/>
          <c:showSerName val="0"/>
          <c:showPercent val="0"/>
          <c:showBubbleSize val="0"/>
        </c:dLbls>
        <c:axId val="1149184512"/>
        <c:axId val="1140322448"/>
      </c:scatterChart>
      <c:valAx>
        <c:axId val="1149184512"/>
        <c:scaling>
          <c:orientation val="minMax"/>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22448"/>
        <c:crosses val="autoZero"/>
        <c:crossBetween val="midCat"/>
      </c:valAx>
      <c:valAx>
        <c:axId val="11403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184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Sheet2!$B$1</c:f>
              <c:strCache>
                <c:ptCount val="1"/>
                <c:pt idx="0">
                  <c:v>Price.Ln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wer"/>
            <c:dispRSqr val="1"/>
            <c:dispEq val="1"/>
            <c:trendlineLbl>
              <c:layout>
                <c:manualLayout>
                  <c:x val="7.4644794400699918E-2"/>
                  <c:y val="0.357026465441819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Sheet2!$A$2:$A$3001</c:f>
              <c:numCache>
                <c:formatCode>General</c:formatCode>
                <c:ptCount val="3000"/>
                <c:pt idx="0">
                  <c:v>0.5</c:v>
                </c:pt>
                <c:pt idx="1">
                  <c:v>0.3</c:v>
                </c:pt>
                <c:pt idx="2">
                  <c:v>0.41</c:v>
                </c:pt>
                <c:pt idx="3">
                  <c:v>0.56999999999999995</c:v>
                </c:pt>
                <c:pt idx="4">
                  <c:v>0.5</c:v>
                </c:pt>
                <c:pt idx="5">
                  <c:v>0.5</c:v>
                </c:pt>
                <c:pt idx="6">
                  <c:v>0.72</c:v>
                </c:pt>
                <c:pt idx="7">
                  <c:v>0.32</c:v>
                </c:pt>
                <c:pt idx="8">
                  <c:v>0.36</c:v>
                </c:pt>
                <c:pt idx="9">
                  <c:v>0.7</c:v>
                </c:pt>
                <c:pt idx="10">
                  <c:v>0.44</c:v>
                </c:pt>
                <c:pt idx="11">
                  <c:v>0.51</c:v>
                </c:pt>
                <c:pt idx="12">
                  <c:v>0.41</c:v>
                </c:pt>
                <c:pt idx="13">
                  <c:v>0.94</c:v>
                </c:pt>
                <c:pt idx="14">
                  <c:v>0.56000000000000005</c:v>
                </c:pt>
                <c:pt idx="15">
                  <c:v>0.9</c:v>
                </c:pt>
                <c:pt idx="16">
                  <c:v>0.32</c:v>
                </c:pt>
                <c:pt idx="17">
                  <c:v>0.51</c:v>
                </c:pt>
                <c:pt idx="18">
                  <c:v>0.76</c:v>
                </c:pt>
                <c:pt idx="19">
                  <c:v>0.25</c:v>
                </c:pt>
                <c:pt idx="20">
                  <c:v>0.37</c:v>
                </c:pt>
                <c:pt idx="21">
                  <c:v>0.36</c:v>
                </c:pt>
                <c:pt idx="22">
                  <c:v>0.56999999999999995</c:v>
                </c:pt>
                <c:pt idx="23">
                  <c:v>0.71</c:v>
                </c:pt>
                <c:pt idx="24">
                  <c:v>0.3</c:v>
                </c:pt>
                <c:pt idx="25">
                  <c:v>0.31</c:v>
                </c:pt>
                <c:pt idx="26">
                  <c:v>0.31</c:v>
                </c:pt>
                <c:pt idx="27">
                  <c:v>1</c:v>
                </c:pt>
                <c:pt idx="28">
                  <c:v>0.52</c:v>
                </c:pt>
                <c:pt idx="29">
                  <c:v>0.76</c:v>
                </c:pt>
                <c:pt idx="30">
                  <c:v>0.4</c:v>
                </c:pt>
                <c:pt idx="31">
                  <c:v>0.32</c:v>
                </c:pt>
                <c:pt idx="32">
                  <c:v>0.52</c:v>
                </c:pt>
                <c:pt idx="33">
                  <c:v>0.81</c:v>
                </c:pt>
                <c:pt idx="34">
                  <c:v>0.62</c:v>
                </c:pt>
                <c:pt idx="35">
                  <c:v>0.31</c:v>
                </c:pt>
                <c:pt idx="36">
                  <c:v>0.44</c:v>
                </c:pt>
                <c:pt idx="37">
                  <c:v>0.25</c:v>
                </c:pt>
                <c:pt idx="38">
                  <c:v>0.9</c:v>
                </c:pt>
                <c:pt idx="39">
                  <c:v>0.52</c:v>
                </c:pt>
                <c:pt idx="40">
                  <c:v>0.3</c:v>
                </c:pt>
                <c:pt idx="41">
                  <c:v>0.54</c:v>
                </c:pt>
                <c:pt idx="42">
                  <c:v>0.32</c:v>
                </c:pt>
                <c:pt idx="43">
                  <c:v>0.52</c:v>
                </c:pt>
                <c:pt idx="44">
                  <c:v>0.33</c:v>
                </c:pt>
                <c:pt idx="45">
                  <c:v>0.4</c:v>
                </c:pt>
                <c:pt idx="46">
                  <c:v>0.97</c:v>
                </c:pt>
                <c:pt idx="47">
                  <c:v>0.9</c:v>
                </c:pt>
                <c:pt idx="48">
                  <c:v>0.33</c:v>
                </c:pt>
                <c:pt idx="49">
                  <c:v>0.51</c:v>
                </c:pt>
                <c:pt idx="50">
                  <c:v>0.54</c:v>
                </c:pt>
                <c:pt idx="51">
                  <c:v>0.51</c:v>
                </c:pt>
                <c:pt idx="52">
                  <c:v>0.39</c:v>
                </c:pt>
                <c:pt idx="53">
                  <c:v>0.71</c:v>
                </c:pt>
                <c:pt idx="54">
                  <c:v>0.37</c:v>
                </c:pt>
                <c:pt idx="55">
                  <c:v>0.34</c:v>
                </c:pt>
                <c:pt idx="56">
                  <c:v>0.71</c:v>
                </c:pt>
                <c:pt idx="57">
                  <c:v>0.3</c:v>
                </c:pt>
                <c:pt idx="58">
                  <c:v>0.5</c:v>
                </c:pt>
                <c:pt idx="59">
                  <c:v>0.33</c:v>
                </c:pt>
                <c:pt idx="60">
                  <c:v>0.37</c:v>
                </c:pt>
                <c:pt idx="61">
                  <c:v>0.41</c:v>
                </c:pt>
                <c:pt idx="62">
                  <c:v>0.41</c:v>
                </c:pt>
                <c:pt idx="63">
                  <c:v>0.38</c:v>
                </c:pt>
                <c:pt idx="64">
                  <c:v>0.31</c:v>
                </c:pt>
                <c:pt idx="65">
                  <c:v>0.3</c:v>
                </c:pt>
                <c:pt idx="66">
                  <c:v>0.73</c:v>
                </c:pt>
                <c:pt idx="67">
                  <c:v>0.7</c:v>
                </c:pt>
                <c:pt idx="68">
                  <c:v>0.35</c:v>
                </c:pt>
                <c:pt idx="69">
                  <c:v>0.36</c:v>
                </c:pt>
                <c:pt idx="70">
                  <c:v>0.39</c:v>
                </c:pt>
                <c:pt idx="71">
                  <c:v>0.32</c:v>
                </c:pt>
                <c:pt idx="72">
                  <c:v>0.41</c:v>
                </c:pt>
                <c:pt idx="73">
                  <c:v>0.93</c:v>
                </c:pt>
                <c:pt idx="74">
                  <c:v>0.51</c:v>
                </c:pt>
                <c:pt idx="75">
                  <c:v>0.3</c:v>
                </c:pt>
                <c:pt idx="76">
                  <c:v>0.56000000000000005</c:v>
                </c:pt>
                <c:pt idx="77">
                  <c:v>0.54</c:v>
                </c:pt>
                <c:pt idx="78">
                  <c:v>0.9</c:v>
                </c:pt>
                <c:pt idx="79">
                  <c:v>0.71</c:v>
                </c:pt>
                <c:pt idx="80">
                  <c:v>0.52</c:v>
                </c:pt>
                <c:pt idx="81">
                  <c:v>0.9</c:v>
                </c:pt>
                <c:pt idx="82">
                  <c:v>0.5</c:v>
                </c:pt>
                <c:pt idx="83">
                  <c:v>0.41</c:v>
                </c:pt>
                <c:pt idx="84">
                  <c:v>0.81</c:v>
                </c:pt>
                <c:pt idx="85">
                  <c:v>0.35</c:v>
                </c:pt>
                <c:pt idx="86">
                  <c:v>0.61</c:v>
                </c:pt>
                <c:pt idx="87">
                  <c:v>0.41</c:v>
                </c:pt>
                <c:pt idx="88">
                  <c:v>0.5</c:v>
                </c:pt>
                <c:pt idx="89">
                  <c:v>0.26</c:v>
                </c:pt>
                <c:pt idx="90">
                  <c:v>0.32</c:v>
                </c:pt>
                <c:pt idx="91">
                  <c:v>0.4</c:v>
                </c:pt>
                <c:pt idx="92">
                  <c:v>0.4</c:v>
                </c:pt>
                <c:pt idx="93">
                  <c:v>0.92</c:v>
                </c:pt>
                <c:pt idx="94">
                  <c:v>0.71</c:v>
                </c:pt>
                <c:pt idx="95">
                  <c:v>0.31</c:v>
                </c:pt>
                <c:pt idx="96">
                  <c:v>0.31</c:v>
                </c:pt>
                <c:pt idx="97">
                  <c:v>0.37</c:v>
                </c:pt>
                <c:pt idx="98">
                  <c:v>0.43</c:v>
                </c:pt>
                <c:pt idx="99">
                  <c:v>0.79</c:v>
                </c:pt>
                <c:pt idx="100">
                  <c:v>0.31</c:v>
                </c:pt>
                <c:pt idx="101">
                  <c:v>1</c:v>
                </c:pt>
                <c:pt idx="102">
                  <c:v>0.32</c:v>
                </c:pt>
                <c:pt idx="103">
                  <c:v>0.4</c:v>
                </c:pt>
                <c:pt idx="104">
                  <c:v>0.4</c:v>
                </c:pt>
                <c:pt idx="105">
                  <c:v>0.71</c:v>
                </c:pt>
                <c:pt idx="106">
                  <c:v>0.7</c:v>
                </c:pt>
                <c:pt idx="107">
                  <c:v>0.83</c:v>
                </c:pt>
                <c:pt idx="108">
                  <c:v>0.32</c:v>
                </c:pt>
                <c:pt idx="109">
                  <c:v>1</c:v>
                </c:pt>
                <c:pt idx="110">
                  <c:v>0.32</c:v>
                </c:pt>
                <c:pt idx="111">
                  <c:v>0.5</c:v>
                </c:pt>
                <c:pt idx="112">
                  <c:v>0.52</c:v>
                </c:pt>
                <c:pt idx="113">
                  <c:v>0.71</c:v>
                </c:pt>
                <c:pt idx="114">
                  <c:v>0.52</c:v>
                </c:pt>
                <c:pt idx="115">
                  <c:v>0.71</c:v>
                </c:pt>
                <c:pt idx="116">
                  <c:v>0.5</c:v>
                </c:pt>
                <c:pt idx="117">
                  <c:v>0.38</c:v>
                </c:pt>
                <c:pt idx="118">
                  <c:v>0.83</c:v>
                </c:pt>
                <c:pt idx="119">
                  <c:v>0.3</c:v>
                </c:pt>
                <c:pt idx="120">
                  <c:v>0.35</c:v>
                </c:pt>
                <c:pt idx="121">
                  <c:v>0.3</c:v>
                </c:pt>
                <c:pt idx="122">
                  <c:v>0.9</c:v>
                </c:pt>
                <c:pt idx="123">
                  <c:v>0.6</c:v>
                </c:pt>
                <c:pt idx="124">
                  <c:v>0.28000000000000003</c:v>
                </c:pt>
                <c:pt idx="125">
                  <c:v>0.9</c:v>
                </c:pt>
                <c:pt idx="126">
                  <c:v>0.31</c:v>
                </c:pt>
                <c:pt idx="127">
                  <c:v>0.77</c:v>
                </c:pt>
                <c:pt idx="128">
                  <c:v>0.3</c:v>
                </c:pt>
                <c:pt idx="129">
                  <c:v>0.25</c:v>
                </c:pt>
                <c:pt idx="130">
                  <c:v>0.4</c:v>
                </c:pt>
                <c:pt idx="131">
                  <c:v>0.53</c:v>
                </c:pt>
                <c:pt idx="132">
                  <c:v>1</c:v>
                </c:pt>
                <c:pt idx="133">
                  <c:v>1</c:v>
                </c:pt>
                <c:pt idx="134">
                  <c:v>0.73</c:v>
                </c:pt>
                <c:pt idx="135">
                  <c:v>0.31</c:v>
                </c:pt>
                <c:pt idx="136">
                  <c:v>0.38</c:v>
                </c:pt>
                <c:pt idx="137">
                  <c:v>0.35</c:v>
                </c:pt>
                <c:pt idx="138">
                  <c:v>0.38</c:v>
                </c:pt>
                <c:pt idx="139">
                  <c:v>0.36</c:v>
                </c:pt>
                <c:pt idx="140">
                  <c:v>0.3</c:v>
                </c:pt>
                <c:pt idx="141">
                  <c:v>0.31</c:v>
                </c:pt>
                <c:pt idx="142">
                  <c:v>0.9</c:v>
                </c:pt>
                <c:pt idx="143">
                  <c:v>0.28000000000000003</c:v>
                </c:pt>
                <c:pt idx="144">
                  <c:v>0.3</c:v>
                </c:pt>
                <c:pt idx="145">
                  <c:v>0.33</c:v>
                </c:pt>
                <c:pt idx="146">
                  <c:v>0.32</c:v>
                </c:pt>
                <c:pt idx="147">
                  <c:v>0.39</c:v>
                </c:pt>
                <c:pt idx="148">
                  <c:v>0.37</c:v>
                </c:pt>
                <c:pt idx="149">
                  <c:v>0.38</c:v>
                </c:pt>
                <c:pt idx="150">
                  <c:v>0.7</c:v>
                </c:pt>
                <c:pt idx="151">
                  <c:v>0.35</c:v>
                </c:pt>
                <c:pt idx="152">
                  <c:v>0.51</c:v>
                </c:pt>
                <c:pt idx="153">
                  <c:v>0.34</c:v>
                </c:pt>
                <c:pt idx="154">
                  <c:v>0.46</c:v>
                </c:pt>
                <c:pt idx="155">
                  <c:v>0.3</c:v>
                </c:pt>
                <c:pt idx="156">
                  <c:v>0.54</c:v>
                </c:pt>
                <c:pt idx="157">
                  <c:v>0.9</c:v>
                </c:pt>
                <c:pt idx="158">
                  <c:v>0.42</c:v>
                </c:pt>
                <c:pt idx="159">
                  <c:v>0.72</c:v>
                </c:pt>
                <c:pt idx="160">
                  <c:v>0.41</c:v>
                </c:pt>
                <c:pt idx="161">
                  <c:v>0.32</c:v>
                </c:pt>
                <c:pt idx="162">
                  <c:v>1</c:v>
                </c:pt>
                <c:pt idx="163">
                  <c:v>0.7</c:v>
                </c:pt>
                <c:pt idx="164">
                  <c:v>0.54</c:v>
                </c:pt>
                <c:pt idx="165">
                  <c:v>0.3</c:v>
                </c:pt>
                <c:pt idx="166">
                  <c:v>0.33</c:v>
                </c:pt>
                <c:pt idx="167">
                  <c:v>0.9</c:v>
                </c:pt>
                <c:pt idx="168">
                  <c:v>0.31</c:v>
                </c:pt>
                <c:pt idx="169">
                  <c:v>0.42</c:v>
                </c:pt>
                <c:pt idx="170">
                  <c:v>0.33</c:v>
                </c:pt>
                <c:pt idx="171">
                  <c:v>0.32</c:v>
                </c:pt>
                <c:pt idx="172">
                  <c:v>0.53</c:v>
                </c:pt>
                <c:pt idx="173">
                  <c:v>0.71</c:v>
                </c:pt>
                <c:pt idx="174">
                  <c:v>0.3</c:v>
                </c:pt>
                <c:pt idx="175">
                  <c:v>0.5</c:v>
                </c:pt>
                <c:pt idx="176">
                  <c:v>0.59</c:v>
                </c:pt>
                <c:pt idx="177">
                  <c:v>0.54</c:v>
                </c:pt>
                <c:pt idx="178">
                  <c:v>0.41</c:v>
                </c:pt>
                <c:pt idx="179">
                  <c:v>0.51</c:v>
                </c:pt>
                <c:pt idx="180">
                  <c:v>0.3</c:v>
                </c:pt>
                <c:pt idx="181">
                  <c:v>0.32</c:v>
                </c:pt>
                <c:pt idx="182">
                  <c:v>0.54</c:v>
                </c:pt>
                <c:pt idx="183">
                  <c:v>1</c:v>
                </c:pt>
                <c:pt idx="184">
                  <c:v>0.93</c:v>
                </c:pt>
                <c:pt idx="185">
                  <c:v>0.91</c:v>
                </c:pt>
                <c:pt idx="186">
                  <c:v>0.3</c:v>
                </c:pt>
                <c:pt idx="187">
                  <c:v>0.56000000000000005</c:v>
                </c:pt>
                <c:pt idx="188">
                  <c:v>0.31</c:v>
                </c:pt>
                <c:pt idx="189">
                  <c:v>0.5</c:v>
                </c:pt>
                <c:pt idx="190">
                  <c:v>0.31</c:v>
                </c:pt>
                <c:pt idx="191">
                  <c:v>0.34</c:v>
                </c:pt>
                <c:pt idx="192">
                  <c:v>0.93</c:v>
                </c:pt>
                <c:pt idx="193">
                  <c:v>0.92</c:v>
                </c:pt>
                <c:pt idx="194">
                  <c:v>0.7</c:v>
                </c:pt>
                <c:pt idx="195">
                  <c:v>0.3</c:v>
                </c:pt>
                <c:pt idx="196">
                  <c:v>0.74</c:v>
                </c:pt>
                <c:pt idx="197">
                  <c:v>0.56000000000000005</c:v>
                </c:pt>
                <c:pt idx="198">
                  <c:v>0.59</c:v>
                </c:pt>
                <c:pt idx="199">
                  <c:v>0.31</c:v>
                </c:pt>
                <c:pt idx="200">
                  <c:v>0.32</c:v>
                </c:pt>
                <c:pt idx="201">
                  <c:v>0.44</c:v>
                </c:pt>
                <c:pt idx="202">
                  <c:v>0.31</c:v>
                </c:pt>
                <c:pt idx="203">
                  <c:v>0.5</c:v>
                </c:pt>
                <c:pt idx="204">
                  <c:v>0.26</c:v>
                </c:pt>
                <c:pt idx="205">
                  <c:v>1</c:v>
                </c:pt>
                <c:pt idx="206">
                  <c:v>0.92</c:v>
                </c:pt>
                <c:pt idx="207">
                  <c:v>0.57999999999999996</c:v>
                </c:pt>
                <c:pt idx="208">
                  <c:v>0.92</c:v>
                </c:pt>
                <c:pt idx="209">
                  <c:v>0.28999999999999998</c:v>
                </c:pt>
                <c:pt idx="210">
                  <c:v>0.71</c:v>
                </c:pt>
                <c:pt idx="211">
                  <c:v>0.3</c:v>
                </c:pt>
                <c:pt idx="212">
                  <c:v>0.3</c:v>
                </c:pt>
                <c:pt idx="213">
                  <c:v>0.33</c:v>
                </c:pt>
                <c:pt idx="214">
                  <c:v>0.31</c:v>
                </c:pt>
                <c:pt idx="215">
                  <c:v>0.31</c:v>
                </c:pt>
                <c:pt idx="216">
                  <c:v>0.9</c:v>
                </c:pt>
                <c:pt idx="217">
                  <c:v>0.3</c:v>
                </c:pt>
                <c:pt idx="218">
                  <c:v>0.9</c:v>
                </c:pt>
                <c:pt idx="219">
                  <c:v>0.4</c:v>
                </c:pt>
                <c:pt idx="220">
                  <c:v>0.5</c:v>
                </c:pt>
                <c:pt idx="221">
                  <c:v>0.5</c:v>
                </c:pt>
                <c:pt idx="222">
                  <c:v>0.42</c:v>
                </c:pt>
                <c:pt idx="223">
                  <c:v>0.9</c:v>
                </c:pt>
                <c:pt idx="224">
                  <c:v>0.31</c:v>
                </c:pt>
                <c:pt idx="225">
                  <c:v>0.32</c:v>
                </c:pt>
                <c:pt idx="226">
                  <c:v>0.91</c:v>
                </c:pt>
                <c:pt idx="227">
                  <c:v>0.31</c:v>
                </c:pt>
                <c:pt idx="228">
                  <c:v>0.51</c:v>
                </c:pt>
                <c:pt idx="229">
                  <c:v>0.31</c:v>
                </c:pt>
                <c:pt idx="230">
                  <c:v>0.82</c:v>
                </c:pt>
                <c:pt idx="231">
                  <c:v>0.81</c:v>
                </c:pt>
                <c:pt idx="232">
                  <c:v>0.3</c:v>
                </c:pt>
                <c:pt idx="233">
                  <c:v>0.8</c:v>
                </c:pt>
                <c:pt idx="234">
                  <c:v>0.35</c:v>
                </c:pt>
                <c:pt idx="235">
                  <c:v>0.46</c:v>
                </c:pt>
                <c:pt idx="236">
                  <c:v>0.33</c:v>
                </c:pt>
                <c:pt idx="237">
                  <c:v>0.52</c:v>
                </c:pt>
                <c:pt idx="238">
                  <c:v>0.33</c:v>
                </c:pt>
                <c:pt idx="239">
                  <c:v>0.9</c:v>
                </c:pt>
                <c:pt idx="240">
                  <c:v>1</c:v>
                </c:pt>
                <c:pt idx="241">
                  <c:v>0.91</c:v>
                </c:pt>
                <c:pt idx="242">
                  <c:v>0.32</c:v>
                </c:pt>
                <c:pt idx="243">
                  <c:v>0.27</c:v>
                </c:pt>
                <c:pt idx="244">
                  <c:v>0.7</c:v>
                </c:pt>
                <c:pt idx="245">
                  <c:v>0.5</c:v>
                </c:pt>
                <c:pt idx="246">
                  <c:v>0.4</c:v>
                </c:pt>
                <c:pt idx="247">
                  <c:v>0.57999999999999996</c:v>
                </c:pt>
                <c:pt idx="248">
                  <c:v>0.8</c:v>
                </c:pt>
                <c:pt idx="249">
                  <c:v>0.53</c:v>
                </c:pt>
                <c:pt idx="250">
                  <c:v>0.36</c:v>
                </c:pt>
                <c:pt idx="251">
                  <c:v>0.7</c:v>
                </c:pt>
                <c:pt idx="252">
                  <c:v>0.6</c:v>
                </c:pt>
                <c:pt idx="253">
                  <c:v>0.5</c:v>
                </c:pt>
                <c:pt idx="254">
                  <c:v>0.44</c:v>
                </c:pt>
                <c:pt idx="255">
                  <c:v>0.52</c:v>
                </c:pt>
                <c:pt idx="256">
                  <c:v>0.52</c:v>
                </c:pt>
                <c:pt idx="257">
                  <c:v>0.52</c:v>
                </c:pt>
                <c:pt idx="258">
                  <c:v>0.32</c:v>
                </c:pt>
                <c:pt idx="259">
                  <c:v>0.31</c:v>
                </c:pt>
                <c:pt idx="260">
                  <c:v>0.9</c:v>
                </c:pt>
                <c:pt idx="261">
                  <c:v>0.31</c:v>
                </c:pt>
                <c:pt idx="262">
                  <c:v>0.3</c:v>
                </c:pt>
                <c:pt idx="263">
                  <c:v>0.52</c:v>
                </c:pt>
                <c:pt idx="264">
                  <c:v>0.9</c:v>
                </c:pt>
                <c:pt idx="265">
                  <c:v>0.51</c:v>
                </c:pt>
                <c:pt idx="266">
                  <c:v>0.34</c:v>
                </c:pt>
                <c:pt idx="267">
                  <c:v>0.41</c:v>
                </c:pt>
                <c:pt idx="268">
                  <c:v>0.72</c:v>
                </c:pt>
                <c:pt idx="269">
                  <c:v>0.4</c:v>
                </c:pt>
                <c:pt idx="270">
                  <c:v>0.7</c:v>
                </c:pt>
                <c:pt idx="271">
                  <c:v>0.35</c:v>
                </c:pt>
                <c:pt idx="272">
                  <c:v>0.59</c:v>
                </c:pt>
                <c:pt idx="273">
                  <c:v>0.54</c:v>
                </c:pt>
                <c:pt idx="274">
                  <c:v>0.6</c:v>
                </c:pt>
                <c:pt idx="275">
                  <c:v>0.52</c:v>
                </c:pt>
                <c:pt idx="276">
                  <c:v>0.72</c:v>
                </c:pt>
                <c:pt idx="277">
                  <c:v>1</c:v>
                </c:pt>
                <c:pt idx="278">
                  <c:v>0.51</c:v>
                </c:pt>
                <c:pt idx="279">
                  <c:v>0.51</c:v>
                </c:pt>
                <c:pt idx="280">
                  <c:v>0.72</c:v>
                </c:pt>
                <c:pt idx="281">
                  <c:v>0.35</c:v>
                </c:pt>
                <c:pt idx="282">
                  <c:v>1</c:v>
                </c:pt>
                <c:pt idx="283">
                  <c:v>0.43</c:v>
                </c:pt>
                <c:pt idx="284">
                  <c:v>0.31</c:v>
                </c:pt>
                <c:pt idx="285">
                  <c:v>0.9</c:v>
                </c:pt>
                <c:pt idx="286">
                  <c:v>0.23</c:v>
                </c:pt>
                <c:pt idx="287">
                  <c:v>0.34</c:v>
                </c:pt>
                <c:pt idx="288">
                  <c:v>0.81</c:v>
                </c:pt>
                <c:pt idx="289">
                  <c:v>0.3</c:v>
                </c:pt>
                <c:pt idx="290">
                  <c:v>0.7</c:v>
                </c:pt>
                <c:pt idx="291">
                  <c:v>0.73</c:v>
                </c:pt>
                <c:pt idx="292">
                  <c:v>0.42</c:v>
                </c:pt>
                <c:pt idx="293">
                  <c:v>0.7</c:v>
                </c:pt>
                <c:pt idx="294">
                  <c:v>0.9</c:v>
                </c:pt>
                <c:pt idx="295">
                  <c:v>0.34</c:v>
                </c:pt>
                <c:pt idx="296">
                  <c:v>0.34</c:v>
                </c:pt>
                <c:pt idx="297">
                  <c:v>0.9</c:v>
                </c:pt>
                <c:pt idx="298">
                  <c:v>0.3</c:v>
                </c:pt>
                <c:pt idx="299">
                  <c:v>1</c:v>
                </c:pt>
                <c:pt idx="300">
                  <c:v>0.39</c:v>
                </c:pt>
                <c:pt idx="301">
                  <c:v>0.3</c:v>
                </c:pt>
                <c:pt idx="302">
                  <c:v>0.32</c:v>
                </c:pt>
                <c:pt idx="303">
                  <c:v>0.71</c:v>
                </c:pt>
                <c:pt idx="304">
                  <c:v>0.7</c:v>
                </c:pt>
                <c:pt idx="305">
                  <c:v>0.92</c:v>
                </c:pt>
                <c:pt idx="306">
                  <c:v>0.4</c:v>
                </c:pt>
                <c:pt idx="307">
                  <c:v>0.9</c:v>
                </c:pt>
                <c:pt idx="308">
                  <c:v>0.4</c:v>
                </c:pt>
                <c:pt idx="309">
                  <c:v>1</c:v>
                </c:pt>
                <c:pt idx="310">
                  <c:v>0.3</c:v>
                </c:pt>
                <c:pt idx="311">
                  <c:v>0.46</c:v>
                </c:pt>
                <c:pt idx="312">
                  <c:v>0.46</c:v>
                </c:pt>
                <c:pt idx="313">
                  <c:v>0.9</c:v>
                </c:pt>
                <c:pt idx="314">
                  <c:v>0.54</c:v>
                </c:pt>
                <c:pt idx="315">
                  <c:v>0.28000000000000003</c:v>
                </c:pt>
                <c:pt idx="316">
                  <c:v>0.31</c:v>
                </c:pt>
                <c:pt idx="317">
                  <c:v>0.41</c:v>
                </c:pt>
                <c:pt idx="318">
                  <c:v>0.43</c:v>
                </c:pt>
                <c:pt idx="319">
                  <c:v>0.93</c:v>
                </c:pt>
                <c:pt idx="320">
                  <c:v>0.55000000000000004</c:v>
                </c:pt>
                <c:pt idx="321">
                  <c:v>0.64</c:v>
                </c:pt>
                <c:pt idx="322">
                  <c:v>0.75</c:v>
                </c:pt>
                <c:pt idx="323">
                  <c:v>0.31</c:v>
                </c:pt>
                <c:pt idx="324">
                  <c:v>0.51</c:v>
                </c:pt>
                <c:pt idx="325">
                  <c:v>0.4</c:v>
                </c:pt>
                <c:pt idx="326">
                  <c:v>0.7</c:v>
                </c:pt>
                <c:pt idx="327">
                  <c:v>0.51</c:v>
                </c:pt>
                <c:pt idx="328">
                  <c:v>0.51</c:v>
                </c:pt>
                <c:pt idx="329">
                  <c:v>0.34</c:v>
                </c:pt>
                <c:pt idx="330">
                  <c:v>0.62</c:v>
                </c:pt>
                <c:pt idx="331">
                  <c:v>0.5</c:v>
                </c:pt>
                <c:pt idx="332">
                  <c:v>0.76</c:v>
                </c:pt>
                <c:pt idx="333">
                  <c:v>0.86</c:v>
                </c:pt>
                <c:pt idx="334">
                  <c:v>0.5</c:v>
                </c:pt>
                <c:pt idx="335">
                  <c:v>0.71</c:v>
                </c:pt>
                <c:pt idx="336">
                  <c:v>0.43</c:v>
                </c:pt>
                <c:pt idx="337">
                  <c:v>0.38</c:v>
                </c:pt>
                <c:pt idx="338">
                  <c:v>0.85</c:v>
                </c:pt>
                <c:pt idx="339">
                  <c:v>0.28999999999999998</c:v>
                </c:pt>
                <c:pt idx="340">
                  <c:v>0.32</c:v>
                </c:pt>
                <c:pt idx="341">
                  <c:v>1</c:v>
                </c:pt>
                <c:pt idx="342">
                  <c:v>0.76</c:v>
                </c:pt>
                <c:pt idx="343">
                  <c:v>0.33</c:v>
                </c:pt>
                <c:pt idx="344">
                  <c:v>0.71</c:v>
                </c:pt>
                <c:pt idx="345">
                  <c:v>1</c:v>
                </c:pt>
                <c:pt idx="346">
                  <c:v>0.71</c:v>
                </c:pt>
                <c:pt idx="347">
                  <c:v>0.81</c:v>
                </c:pt>
                <c:pt idx="348">
                  <c:v>0.46</c:v>
                </c:pt>
                <c:pt idx="349">
                  <c:v>0.51</c:v>
                </c:pt>
                <c:pt idx="350">
                  <c:v>0.7</c:v>
                </c:pt>
                <c:pt idx="351">
                  <c:v>0.42</c:v>
                </c:pt>
                <c:pt idx="352">
                  <c:v>0.42</c:v>
                </c:pt>
                <c:pt idx="353">
                  <c:v>0.41</c:v>
                </c:pt>
                <c:pt idx="354">
                  <c:v>0.7</c:v>
                </c:pt>
                <c:pt idx="355">
                  <c:v>1</c:v>
                </c:pt>
                <c:pt idx="356">
                  <c:v>0.38</c:v>
                </c:pt>
                <c:pt idx="357">
                  <c:v>0.4</c:v>
                </c:pt>
                <c:pt idx="358">
                  <c:v>0.9</c:v>
                </c:pt>
                <c:pt idx="359">
                  <c:v>0.5</c:v>
                </c:pt>
                <c:pt idx="360">
                  <c:v>0.36</c:v>
                </c:pt>
                <c:pt idx="361">
                  <c:v>0.41</c:v>
                </c:pt>
                <c:pt idx="362">
                  <c:v>0.36</c:v>
                </c:pt>
                <c:pt idx="363">
                  <c:v>0.56999999999999995</c:v>
                </c:pt>
                <c:pt idx="364">
                  <c:v>0.53</c:v>
                </c:pt>
                <c:pt idx="365">
                  <c:v>0.75</c:v>
                </c:pt>
                <c:pt idx="366">
                  <c:v>0.7</c:v>
                </c:pt>
                <c:pt idx="367">
                  <c:v>0.32</c:v>
                </c:pt>
                <c:pt idx="368">
                  <c:v>0.31</c:v>
                </c:pt>
                <c:pt idx="369">
                  <c:v>0.53</c:v>
                </c:pt>
                <c:pt idx="370">
                  <c:v>0.33</c:v>
                </c:pt>
                <c:pt idx="371">
                  <c:v>0.5</c:v>
                </c:pt>
                <c:pt idx="372">
                  <c:v>0.6</c:v>
                </c:pt>
                <c:pt idx="373">
                  <c:v>0.44</c:v>
                </c:pt>
                <c:pt idx="374">
                  <c:v>0.7</c:v>
                </c:pt>
                <c:pt idx="375">
                  <c:v>0.33</c:v>
                </c:pt>
                <c:pt idx="376">
                  <c:v>0.76</c:v>
                </c:pt>
                <c:pt idx="377">
                  <c:v>0.72</c:v>
                </c:pt>
                <c:pt idx="378">
                  <c:v>0.31</c:v>
                </c:pt>
                <c:pt idx="379">
                  <c:v>0.24</c:v>
                </c:pt>
                <c:pt idx="380">
                  <c:v>0.3</c:v>
                </c:pt>
                <c:pt idx="381">
                  <c:v>0.3</c:v>
                </c:pt>
                <c:pt idx="382">
                  <c:v>0.32</c:v>
                </c:pt>
                <c:pt idx="383">
                  <c:v>0.81</c:v>
                </c:pt>
                <c:pt idx="384">
                  <c:v>0.55000000000000004</c:v>
                </c:pt>
                <c:pt idx="385">
                  <c:v>0.32</c:v>
                </c:pt>
                <c:pt idx="386">
                  <c:v>0.32</c:v>
                </c:pt>
                <c:pt idx="387">
                  <c:v>0.7</c:v>
                </c:pt>
                <c:pt idx="388">
                  <c:v>0.41</c:v>
                </c:pt>
                <c:pt idx="389">
                  <c:v>0.31</c:v>
                </c:pt>
                <c:pt idx="390">
                  <c:v>0.82</c:v>
                </c:pt>
                <c:pt idx="391">
                  <c:v>0.41</c:v>
                </c:pt>
                <c:pt idx="392">
                  <c:v>0.53</c:v>
                </c:pt>
                <c:pt idx="393">
                  <c:v>0.3</c:v>
                </c:pt>
                <c:pt idx="394">
                  <c:v>0.37</c:v>
                </c:pt>
                <c:pt idx="395">
                  <c:v>0.26</c:v>
                </c:pt>
                <c:pt idx="396">
                  <c:v>0.64</c:v>
                </c:pt>
                <c:pt idx="397">
                  <c:v>0.32</c:v>
                </c:pt>
                <c:pt idx="398">
                  <c:v>0.3</c:v>
                </c:pt>
                <c:pt idx="399">
                  <c:v>0.7</c:v>
                </c:pt>
                <c:pt idx="400">
                  <c:v>0.38</c:v>
                </c:pt>
                <c:pt idx="401">
                  <c:v>1</c:v>
                </c:pt>
                <c:pt idx="402">
                  <c:v>0.4</c:v>
                </c:pt>
                <c:pt idx="403">
                  <c:v>0.65</c:v>
                </c:pt>
                <c:pt idx="404">
                  <c:v>0.3</c:v>
                </c:pt>
                <c:pt idx="405">
                  <c:v>0.3</c:v>
                </c:pt>
                <c:pt idx="406">
                  <c:v>0.32</c:v>
                </c:pt>
                <c:pt idx="407">
                  <c:v>0.71</c:v>
                </c:pt>
                <c:pt idx="408">
                  <c:v>0.39</c:v>
                </c:pt>
                <c:pt idx="409">
                  <c:v>0.5</c:v>
                </c:pt>
                <c:pt idx="410">
                  <c:v>0.41</c:v>
                </c:pt>
                <c:pt idx="411">
                  <c:v>0.81</c:v>
                </c:pt>
                <c:pt idx="412">
                  <c:v>0.7</c:v>
                </c:pt>
                <c:pt idx="413">
                  <c:v>0.31</c:v>
                </c:pt>
                <c:pt idx="414">
                  <c:v>0.31</c:v>
                </c:pt>
                <c:pt idx="415">
                  <c:v>0.42</c:v>
                </c:pt>
                <c:pt idx="416">
                  <c:v>0.41</c:v>
                </c:pt>
                <c:pt idx="417">
                  <c:v>0.51</c:v>
                </c:pt>
                <c:pt idx="418">
                  <c:v>0.51</c:v>
                </c:pt>
                <c:pt idx="419">
                  <c:v>0.71</c:v>
                </c:pt>
                <c:pt idx="420">
                  <c:v>0.32</c:v>
                </c:pt>
                <c:pt idx="421">
                  <c:v>0.3</c:v>
                </c:pt>
                <c:pt idx="422">
                  <c:v>0.4</c:v>
                </c:pt>
                <c:pt idx="423">
                  <c:v>0.5</c:v>
                </c:pt>
                <c:pt idx="424">
                  <c:v>1</c:v>
                </c:pt>
                <c:pt idx="425">
                  <c:v>0.83</c:v>
                </c:pt>
                <c:pt idx="426">
                  <c:v>0.3</c:v>
                </c:pt>
                <c:pt idx="427">
                  <c:v>0.74</c:v>
                </c:pt>
                <c:pt idx="428">
                  <c:v>0.81</c:v>
                </c:pt>
                <c:pt idx="429">
                  <c:v>0.72</c:v>
                </c:pt>
                <c:pt idx="430">
                  <c:v>0.52</c:v>
                </c:pt>
                <c:pt idx="431">
                  <c:v>0.24</c:v>
                </c:pt>
                <c:pt idx="432">
                  <c:v>0.3</c:v>
                </c:pt>
                <c:pt idx="433">
                  <c:v>0.34</c:v>
                </c:pt>
                <c:pt idx="434">
                  <c:v>0.84</c:v>
                </c:pt>
                <c:pt idx="435">
                  <c:v>0.71</c:v>
                </c:pt>
                <c:pt idx="436">
                  <c:v>0.7</c:v>
                </c:pt>
                <c:pt idx="437">
                  <c:v>0.73</c:v>
                </c:pt>
                <c:pt idx="438">
                  <c:v>0.82</c:v>
                </c:pt>
                <c:pt idx="439">
                  <c:v>0.73</c:v>
                </c:pt>
                <c:pt idx="440">
                  <c:v>0.71</c:v>
                </c:pt>
                <c:pt idx="441">
                  <c:v>0.7</c:v>
                </c:pt>
                <c:pt idx="442">
                  <c:v>0.76</c:v>
                </c:pt>
                <c:pt idx="443">
                  <c:v>0.32</c:v>
                </c:pt>
                <c:pt idx="444">
                  <c:v>0.8</c:v>
                </c:pt>
                <c:pt idx="445">
                  <c:v>1</c:v>
                </c:pt>
                <c:pt idx="446">
                  <c:v>0.3</c:v>
                </c:pt>
                <c:pt idx="447">
                  <c:v>0.36</c:v>
                </c:pt>
                <c:pt idx="448">
                  <c:v>0.42</c:v>
                </c:pt>
                <c:pt idx="449">
                  <c:v>0.57999999999999996</c:v>
                </c:pt>
                <c:pt idx="450">
                  <c:v>0.32</c:v>
                </c:pt>
                <c:pt idx="451">
                  <c:v>0.78</c:v>
                </c:pt>
                <c:pt idx="452">
                  <c:v>0.46</c:v>
                </c:pt>
                <c:pt idx="453">
                  <c:v>0.73</c:v>
                </c:pt>
                <c:pt idx="454">
                  <c:v>0.56000000000000005</c:v>
                </c:pt>
                <c:pt idx="455">
                  <c:v>0.59</c:v>
                </c:pt>
                <c:pt idx="456">
                  <c:v>0.95</c:v>
                </c:pt>
                <c:pt idx="457">
                  <c:v>0.3</c:v>
                </c:pt>
                <c:pt idx="458">
                  <c:v>0.4</c:v>
                </c:pt>
                <c:pt idx="459">
                  <c:v>0.56999999999999995</c:v>
                </c:pt>
                <c:pt idx="460">
                  <c:v>0.6</c:v>
                </c:pt>
                <c:pt idx="461">
                  <c:v>0.4</c:v>
                </c:pt>
                <c:pt idx="462">
                  <c:v>0.7</c:v>
                </c:pt>
                <c:pt idx="463">
                  <c:v>0.5</c:v>
                </c:pt>
                <c:pt idx="464">
                  <c:v>1</c:v>
                </c:pt>
                <c:pt idx="465">
                  <c:v>0.31</c:v>
                </c:pt>
                <c:pt idx="466">
                  <c:v>0.5</c:v>
                </c:pt>
                <c:pt idx="467">
                  <c:v>0.4</c:v>
                </c:pt>
                <c:pt idx="468">
                  <c:v>0.4</c:v>
                </c:pt>
                <c:pt idx="469">
                  <c:v>0.56000000000000005</c:v>
                </c:pt>
                <c:pt idx="470">
                  <c:v>0.33</c:v>
                </c:pt>
                <c:pt idx="471">
                  <c:v>0.3</c:v>
                </c:pt>
                <c:pt idx="472">
                  <c:v>0.32</c:v>
                </c:pt>
                <c:pt idx="473">
                  <c:v>0.59</c:v>
                </c:pt>
                <c:pt idx="474">
                  <c:v>0.3</c:v>
                </c:pt>
                <c:pt idx="475">
                  <c:v>0.61</c:v>
                </c:pt>
                <c:pt idx="476">
                  <c:v>0.23</c:v>
                </c:pt>
                <c:pt idx="477">
                  <c:v>0.32</c:v>
                </c:pt>
                <c:pt idx="478">
                  <c:v>0.3</c:v>
                </c:pt>
                <c:pt idx="479">
                  <c:v>0.33</c:v>
                </c:pt>
                <c:pt idx="480">
                  <c:v>0.23</c:v>
                </c:pt>
                <c:pt idx="481">
                  <c:v>0.5</c:v>
                </c:pt>
                <c:pt idx="482">
                  <c:v>0.41</c:v>
                </c:pt>
                <c:pt idx="483">
                  <c:v>0.7</c:v>
                </c:pt>
                <c:pt idx="484">
                  <c:v>0.36</c:v>
                </c:pt>
                <c:pt idx="485">
                  <c:v>0.91</c:v>
                </c:pt>
                <c:pt idx="486">
                  <c:v>1</c:v>
                </c:pt>
                <c:pt idx="487">
                  <c:v>0.24</c:v>
                </c:pt>
                <c:pt idx="488">
                  <c:v>0.32</c:v>
                </c:pt>
                <c:pt idx="489">
                  <c:v>0.31</c:v>
                </c:pt>
                <c:pt idx="490">
                  <c:v>0.72</c:v>
                </c:pt>
                <c:pt idx="491">
                  <c:v>0.73</c:v>
                </c:pt>
                <c:pt idx="492">
                  <c:v>0.8</c:v>
                </c:pt>
                <c:pt idx="493">
                  <c:v>0.81</c:v>
                </c:pt>
                <c:pt idx="494">
                  <c:v>0.7</c:v>
                </c:pt>
                <c:pt idx="495">
                  <c:v>0.51</c:v>
                </c:pt>
                <c:pt idx="496">
                  <c:v>0.31</c:v>
                </c:pt>
                <c:pt idx="497">
                  <c:v>0.38</c:v>
                </c:pt>
                <c:pt idx="498">
                  <c:v>0.39</c:v>
                </c:pt>
                <c:pt idx="499">
                  <c:v>0.72</c:v>
                </c:pt>
                <c:pt idx="500">
                  <c:v>0.42</c:v>
                </c:pt>
                <c:pt idx="501">
                  <c:v>0.74</c:v>
                </c:pt>
                <c:pt idx="502">
                  <c:v>0.48</c:v>
                </c:pt>
                <c:pt idx="503">
                  <c:v>0.33</c:v>
                </c:pt>
                <c:pt idx="504">
                  <c:v>0.33</c:v>
                </c:pt>
                <c:pt idx="505">
                  <c:v>0.72</c:v>
                </c:pt>
                <c:pt idx="506">
                  <c:v>0.33</c:v>
                </c:pt>
                <c:pt idx="507">
                  <c:v>0.56999999999999995</c:v>
                </c:pt>
                <c:pt idx="508">
                  <c:v>0.31</c:v>
                </c:pt>
                <c:pt idx="509">
                  <c:v>0.9</c:v>
                </c:pt>
                <c:pt idx="510">
                  <c:v>0.32</c:v>
                </c:pt>
                <c:pt idx="511">
                  <c:v>1</c:v>
                </c:pt>
                <c:pt idx="512">
                  <c:v>0.9</c:v>
                </c:pt>
                <c:pt idx="513">
                  <c:v>0.54</c:v>
                </c:pt>
                <c:pt idx="514">
                  <c:v>0.73</c:v>
                </c:pt>
                <c:pt idx="515">
                  <c:v>0.33</c:v>
                </c:pt>
                <c:pt idx="516">
                  <c:v>0.4</c:v>
                </c:pt>
                <c:pt idx="517">
                  <c:v>0.3</c:v>
                </c:pt>
                <c:pt idx="518">
                  <c:v>0.3</c:v>
                </c:pt>
                <c:pt idx="519">
                  <c:v>0.3</c:v>
                </c:pt>
                <c:pt idx="520">
                  <c:v>0.37</c:v>
                </c:pt>
                <c:pt idx="521">
                  <c:v>1</c:v>
                </c:pt>
                <c:pt idx="522">
                  <c:v>0.7</c:v>
                </c:pt>
                <c:pt idx="523">
                  <c:v>1</c:v>
                </c:pt>
                <c:pt idx="524">
                  <c:v>0.51</c:v>
                </c:pt>
                <c:pt idx="525">
                  <c:v>0.33</c:v>
                </c:pt>
                <c:pt idx="526">
                  <c:v>0.42</c:v>
                </c:pt>
                <c:pt idx="527">
                  <c:v>0.52</c:v>
                </c:pt>
                <c:pt idx="528">
                  <c:v>0.35</c:v>
                </c:pt>
                <c:pt idx="529">
                  <c:v>0.41</c:v>
                </c:pt>
                <c:pt idx="530">
                  <c:v>0.73</c:v>
                </c:pt>
                <c:pt idx="531">
                  <c:v>0.34</c:v>
                </c:pt>
                <c:pt idx="532">
                  <c:v>0.51</c:v>
                </c:pt>
                <c:pt idx="533">
                  <c:v>0.3</c:v>
                </c:pt>
                <c:pt idx="534">
                  <c:v>0.33</c:v>
                </c:pt>
                <c:pt idx="535">
                  <c:v>0.9</c:v>
                </c:pt>
                <c:pt idx="536">
                  <c:v>0.35</c:v>
                </c:pt>
                <c:pt idx="537">
                  <c:v>0.5</c:v>
                </c:pt>
                <c:pt idx="538">
                  <c:v>0.43</c:v>
                </c:pt>
                <c:pt idx="539">
                  <c:v>0.37</c:v>
                </c:pt>
                <c:pt idx="540">
                  <c:v>0.59</c:v>
                </c:pt>
                <c:pt idx="541">
                  <c:v>0.48</c:v>
                </c:pt>
                <c:pt idx="542">
                  <c:v>0.41</c:v>
                </c:pt>
                <c:pt idx="543">
                  <c:v>0.75</c:v>
                </c:pt>
                <c:pt idx="544">
                  <c:v>0.51</c:v>
                </c:pt>
                <c:pt idx="545">
                  <c:v>0.31</c:v>
                </c:pt>
                <c:pt idx="546">
                  <c:v>0.52</c:v>
                </c:pt>
                <c:pt idx="547">
                  <c:v>0.75</c:v>
                </c:pt>
                <c:pt idx="548">
                  <c:v>0.53</c:v>
                </c:pt>
                <c:pt idx="549">
                  <c:v>0.86</c:v>
                </c:pt>
                <c:pt idx="550">
                  <c:v>0.31</c:v>
                </c:pt>
                <c:pt idx="551">
                  <c:v>0.75</c:v>
                </c:pt>
                <c:pt idx="552">
                  <c:v>0.52</c:v>
                </c:pt>
                <c:pt idx="553">
                  <c:v>0.86</c:v>
                </c:pt>
                <c:pt idx="554">
                  <c:v>0.52</c:v>
                </c:pt>
                <c:pt idx="555">
                  <c:v>0.66</c:v>
                </c:pt>
                <c:pt idx="556">
                  <c:v>0.33</c:v>
                </c:pt>
                <c:pt idx="557">
                  <c:v>0.53</c:v>
                </c:pt>
                <c:pt idx="558">
                  <c:v>0.35</c:v>
                </c:pt>
                <c:pt idx="559">
                  <c:v>0.56000000000000005</c:v>
                </c:pt>
                <c:pt idx="560">
                  <c:v>0.34</c:v>
                </c:pt>
                <c:pt idx="561">
                  <c:v>0.52</c:v>
                </c:pt>
                <c:pt idx="562">
                  <c:v>0.7</c:v>
                </c:pt>
                <c:pt idx="563">
                  <c:v>0.76</c:v>
                </c:pt>
                <c:pt idx="564">
                  <c:v>0.51</c:v>
                </c:pt>
                <c:pt idx="565">
                  <c:v>0.71</c:v>
                </c:pt>
                <c:pt idx="566">
                  <c:v>0.7</c:v>
                </c:pt>
                <c:pt idx="567">
                  <c:v>0.35</c:v>
                </c:pt>
                <c:pt idx="568">
                  <c:v>0.5</c:v>
                </c:pt>
                <c:pt idx="569">
                  <c:v>0.32</c:v>
                </c:pt>
                <c:pt idx="570">
                  <c:v>0.31</c:v>
                </c:pt>
                <c:pt idx="571">
                  <c:v>0.51</c:v>
                </c:pt>
                <c:pt idx="572">
                  <c:v>0.31</c:v>
                </c:pt>
                <c:pt idx="573">
                  <c:v>0.51</c:v>
                </c:pt>
                <c:pt idx="574">
                  <c:v>0.35</c:v>
                </c:pt>
                <c:pt idx="575">
                  <c:v>0.53</c:v>
                </c:pt>
                <c:pt idx="576">
                  <c:v>0.59</c:v>
                </c:pt>
                <c:pt idx="577">
                  <c:v>0.42</c:v>
                </c:pt>
                <c:pt idx="578">
                  <c:v>0.3</c:v>
                </c:pt>
                <c:pt idx="579">
                  <c:v>0.9</c:v>
                </c:pt>
                <c:pt idx="580">
                  <c:v>0.28000000000000003</c:v>
                </c:pt>
                <c:pt idx="581">
                  <c:v>0.53</c:v>
                </c:pt>
                <c:pt idx="582">
                  <c:v>0.73</c:v>
                </c:pt>
                <c:pt idx="583">
                  <c:v>0.7</c:v>
                </c:pt>
                <c:pt idx="584">
                  <c:v>0.51</c:v>
                </c:pt>
                <c:pt idx="585">
                  <c:v>0.3</c:v>
                </c:pt>
                <c:pt idx="586">
                  <c:v>0.9</c:v>
                </c:pt>
                <c:pt idx="587">
                  <c:v>0.4</c:v>
                </c:pt>
                <c:pt idx="588">
                  <c:v>1</c:v>
                </c:pt>
                <c:pt idx="589">
                  <c:v>0.3</c:v>
                </c:pt>
                <c:pt idx="590">
                  <c:v>0.54</c:v>
                </c:pt>
                <c:pt idx="591">
                  <c:v>0.4</c:v>
                </c:pt>
                <c:pt idx="592">
                  <c:v>0.3</c:v>
                </c:pt>
                <c:pt idx="593">
                  <c:v>0.93</c:v>
                </c:pt>
                <c:pt idx="594">
                  <c:v>0.4</c:v>
                </c:pt>
                <c:pt idx="595">
                  <c:v>0.61</c:v>
                </c:pt>
                <c:pt idx="596">
                  <c:v>0.7</c:v>
                </c:pt>
                <c:pt idx="597">
                  <c:v>0.71</c:v>
                </c:pt>
                <c:pt idx="598">
                  <c:v>0.7</c:v>
                </c:pt>
                <c:pt idx="599">
                  <c:v>0.72</c:v>
                </c:pt>
                <c:pt idx="600">
                  <c:v>0.3</c:v>
                </c:pt>
                <c:pt idx="601">
                  <c:v>1</c:v>
                </c:pt>
                <c:pt idx="602">
                  <c:v>0.38</c:v>
                </c:pt>
                <c:pt idx="603">
                  <c:v>0.43</c:v>
                </c:pt>
                <c:pt idx="604">
                  <c:v>0.51</c:v>
                </c:pt>
                <c:pt idx="605">
                  <c:v>0.71</c:v>
                </c:pt>
                <c:pt idx="606">
                  <c:v>0.5</c:v>
                </c:pt>
                <c:pt idx="607">
                  <c:v>0.47</c:v>
                </c:pt>
                <c:pt idx="608">
                  <c:v>0.91</c:v>
                </c:pt>
                <c:pt idx="609">
                  <c:v>1</c:v>
                </c:pt>
                <c:pt idx="610">
                  <c:v>0.72</c:v>
                </c:pt>
                <c:pt idx="611">
                  <c:v>0.36</c:v>
                </c:pt>
                <c:pt idx="612">
                  <c:v>0.71</c:v>
                </c:pt>
                <c:pt idx="613">
                  <c:v>0.9</c:v>
                </c:pt>
                <c:pt idx="614">
                  <c:v>0.32</c:v>
                </c:pt>
                <c:pt idx="615">
                  <c:v>0.34</c:v>
                </c:pt>
                <c:pt idx="616">
                  <c:v>0.62</c:v>
                </c:pt>
                <c:pt idx="617">
                  <c:v>0.82</c:v>
                </c:pt>
                <c:pt idx="618">
                  <c:v>0.3</c:v>
                </c:pt>
                <c:pt idx="619">
                  <c:v>0.31</c:v>
                </c:pt>
                <c:pt idx="620">
                  <c:v>0.9</c:v>
                </c:pt>
                <c:pt idx="621">
                  <c:v>0.81</c:v>
                </c:pt>
                <c:pt idx="622">
                  <c:v>0.36</c:v>
                </c:pt>
                <c:pt idx="623">
                  <c:v>0.91</c:v>
                </c:pt>
                <c:pt idx="624">
                  <c:v>0.3</c:v>
                </c:pt>
                <c:pt idx="625">
                  <c:v>0.67</c:v>
                </c:pt>
                <c:pt idx="626">
                  <c:v>0.39</c:v>
                </c:pt>
                <c:pt idx="627">
                  <c:v>0.53</c:v>
                </c:pt>
                <c:pt idx="628">
                  <c:v>0.7</c:v>
                </c:pt>
                <c:pt idx="629">
                  <c:v>0.34</c:v>
                </c:pt>
                <c:pt idx="630">
                  <c:v>0.79</c:v>
                </c:pt>
                <c:pt idx="631">
                  <c:v>0.33</c:v>
                </c:pt>
                <c:pt idx="632">
                  <c:v>0.72</c:v>
                </c:pt>
                <c:pt idx="633">
                  <c:v>0.41</c:v>
                </c:pt>
                <c:pt idx="634">
                  <c:v>0.34</c:v>
                </c:pt>
                <c:pt idx="635">
                  <c:v>0.34</c:v>
                </c:pt>
                <c:pt idx="636">
                  <c:v>0.56000000000000005</c:v>
                </c:pt>
                <c:pt idx="637">
                  <c:v>0.51</c:v>
                </c:pt>
                <c:pt idx="638">
                  <c:v>0.32</c:v>
                </c:pt>
                <c:pt idx="639">
                  <c:v>0.3</c:v>
                </c:pt>
                <c:pt idx="640">
                  <c:v>0.43</c:v>
                </c:pt>
                <c:pt idx="641">
                  <c:v>0.9</c:v>
                </c:pt>
                <c:pt idx="642">
                  <c:v>0.3</c:v>
                </c:pt>
                <c:pt idx="643">
                  <c:v>0.33</c:v>
                </c:pt>
                <c:pt idx="644">
                  <c:v>0.48</c:v>
                </c:pt>
                <c:pt idx="645">
                  <c:v>0.41</c:v>
                </c:pt>
                <c:pt idx="646">
                  <c:v>1</c:v>
                </c:pt>
                <c:pt idx="647">
                  <c:v>0.3</c:v>
                </c:pt>
                <c:pt idx="648">
                  <c:v>0.51</c:v>
                </c:pt>
                <c:pt idx="649">
                  <c:v>0.27</c:v>
                </c:pt>
                <c:pt idx="650">
                  <c:v>0.71</c:v>
                </c:pt>
                <c:pt idx="651">
                  <c:v>0.28000000000000003</c:v>
                </c:pt>
                <c:pt idx="652">
                  <c:v>0.35</c:v>
                </c:pt>
                <c:pt idx="653">
                  <c:v>0.36</c:v>
                </c:pt>
                <c:pt idx="654">
                  <c:v>0.52</c:v>
                </c:pt>
                <c:pt idx="655">
                  <c:v>0.3</c:v>
                </c:pt>
                <c:pt idx="656">
                  <c:v>0.28000000000000003</c:v>
                </c:pt>
                <c:pt idx="657">
                  <c:v>0.33</c:v>
                </c:pt>
                <c:pt idx="658">
                  <c:v>0.73</c:v>
                </c:pt>
                <c:pt idx="659">
                  <c:v>0.41</c:v>
                </c:pt>
                <c:pt idx="660">
                  <c:v>0.56999999999999995</c:v>
                </c:pt>
                <c:pt idx="661">
                  <c:v>1</c:v>
                </c:pt>
                <c:pt idx="662">
                  <c:v>0.91</c:v>
                </c:pt>
                <c:pt idx="663">
                  <c:v>0.31</c:v>
                </c:pt>
                <c:pt idx="664">
                  <c:v>0.32</c:v>
                </c:pt>
                <c:pt idx="665">
                  <c:v>0.5</c:v>
                </c:pt>
                <c:pt idx="666">
                  <c:v>0.96</c:v>
                </c:pt>
                <c:pt idx="667">
                  <c:v>0.9</c:v>
                </c:pt>
                <c:pt idx="668">
                  <c:v>0.32</c:v>
                </c:pt>
                <c:pt idx="669">
                  <c:v>0.5</c:v>
                </c:pt>
                <c:pt idx="670">
                  <c:v>0.9</c:v>
                </c:pt>
                <c:pt idx="671">
                  <c:v>0.33</c:v>
                </c:pt>
                <c:pt idx="672">
                  <c:v>0.44</c:v>
                </c:pt>
                <c:pt idx="673">
                  <c:v>0.9</c:v>
                </c:pt>
                <c:pt idx="674">
                  <c:v>0.3</c:v>
                </c:pt>
                <c:pt idx="675">
                  <c:v>0.56999999999999995</c:v>
                </c:pt>
                <c:pt idx="676">
                  <c:v>0.76</c:v>
                </c:pt>
                <c:pt idx="677">
                  <c:v>0.6</c:v>
                </c:pt>
                <c:pt idx="678">
                  <c:v>0.41</c:v>
                </c:pt>
                <c:pt idx="679">
                  <c:v>0.71</c:v>
                </c:pt>
                <c:pt idx="680">
                  <c:v>0.23</c:v>
                </c:pt>
                <c:pt idx="681">
                  <c:v>1</c:v>
                </c:pt>
                <c:pt idx="682">
                  <c:v>0.34</c:v>
                </c:pt>
                <c:pt idx="683">
                  <c:v>0.7</c:v>
                </c:pt>
                <c:pt idx="684">
                  <c:v>0.41</c:v>
                </c:pt>
                <c:pt idx="685">
                  <c:v>0.7</c:v>
                </c:pt>
                <c:pt idx="686">
                  <c:v>0.31</c:v>
                </c:pt>
                <c:pt idx="687">
                  <c:v>0.71</c:v>
                </c:pt>
                <c:pt idx="688">
                  <c:v>0.38</c:v>
                </c:pt>
                <c:pt idx="689">
                  <c:v>0.74</c:v>
                </c:pt>
                <c:pt idx="690">
                  <c:v>1</c:v>
                </c:pt>
                <c:pt idx="691">
                  <c:v>0.35</c:v>
                </c:pt>
                <c:pt idx="692">
                  <c:v>0.34</c:v>
                </c:pt>
                <c:pt idx="693">
                  <c:v>0.5</c:v>
                </c:pt>
                <c:pt idx="694">
                  <c:v>0.3</c:v>
                </c:pt>
                <c:pt idx="695">
                  <c:v>0.53</c:v>
                </c:pt>
                <c:pt idx="696">
                  <c:v>0.91</c:v>
                </c:pt>
                <c:pt idx="697">
                  <c:v>0.79</c:v>
                </c:pt>
                <c:pt idx="698">
                  <c:v>0.35</c:v>
                </c:pt>
                <c:pt idx="699">
                  <c:v>0.7</c:v>
                </c:pt>
                <c:pt idx="700">
                  <c:v>0.53</c:v>
                </c:pt>
                <c:pt idx="701">
                  <c:v>0.4</c:v>
                </c:pt>
                <c:pt idx="702">
                  <c:v>0.76</c:v>
                </c:pt>
                <c:pt idx="703">
                  <c:v>0.53</c:v>
                </c:pt>
                <c:pt idx="704">
                  <c:v>0.77</c:v>
                </c:pt>
                <c:pt idx="705">
                  <c:v>0.57999999999999996</c:v>
                </c:pt>
                <c:pt idx="706">
                  <c:v>0.9</c:v>
                </c:pt>
                <c:pt idx="707">
                  <c:v>0.7</c:v>
                </c:pt>
                <c:pt idx="708">
                  <c:v>0.32</c:v>
                </c:pt>
                <c:pt idx="709">
                  <c:v>0.56999999999999995</c:v>
                </c:pt>
                <c:pt idx="710">
                  <c:v>0.23</c:v>
                </c:pt>
                <c:pt idx="711">
                  <c:v>0.37</c:v>
                </c:pt>
                <c:pt idx="712">
                  <c:v>0.5</c:v>
                </c:pt>
                <c:pt idx="713">
                  <c:v>1</c:v>
                </c:pt>
                <c:pt idx="714">
                  <c:v>0.33</c:v>
                </c:pt>
                <c:pt idx="715">
                  <c:v>0.33</c:v>
                </c:pt>
                <c:pt idx="716">
                  <c:v>1</c:v>
                </c:pt>
                <c:pt idx="717">
                  <c:v>0.35</c:v>
                </c:pt>
                <c:pt idx="718">
                  <c:v>1</c:v>
                </c:pt>
                <c:pt idx="719">
                  <c:v>0.52</c:v>
                </c:pt>
                <c:pt idx="720">
                  <c:v>0.3</c:v>
                </c:pt>
                <c:pt idx="721">
                  <c:v>0.56999999999999995</c:v>
                </c:pt>
                <c:pt idx="722">
                  <c:v>0.73</c:v>
                </c:pt>
                <c:pt idx="723">
                  <c:v>0.7</c:v>
                </c:pt>
                <c:pt idx="724">
                  <c:v>0.35</c:v>
                </c:pt>
                <c:pt idx="725">
                  <c:v>0.73</c:v>
                </c:pt>
                <c:pt idx="726">
                  <c:v>0.52</c:v>
                </c:pt>
                <c:pt idx="727">
                  <c:v>0.31</c:v>
                </c:pt>
                <c:pt idx="728">
                  <c:v>0.81</c:v>
                </c:pt>
                <c:pt idx="729">
                  <c:v>1</c:v>
                </c:pt>
                <c:pt idx="730">
                  <c:v>0.32</c:v>
                </c:pt>
                <c:pt idx="731">
                  <c:v>1</c:v>
                </c:pt>
                <c:pt idx="732">
                  <c:v>0.72</c:v>
                </c:pt>
                <c:pt idx="733">
                  <c:v>0.3</c:v>
                </c:pt>
                <c:pt idx="734">
                  <c:v>0.41</c:v>
                </c:pt>
                <c:pt idx="735">
                  <c:v>0.7</c:v>
                </c:pt>
                <c:pt idx="736">
                  <c:v>0.71</c:v>
                </c:pt>
                <c:pt idx="737">
                  <c:v>0.9</c:v>
                </c:pt>
                <c:pt idx="738">
                  <c:v>0.51</c:v>
                </c:pt>
                <c:pt idx="739">
                  <c:v>0.24</c:v>
                </c:pt>
                <c:pt idx="740">
                  <c:v>0.51</c:v>
                </c:pt>
                <c:pt idx="741">
                  <c:v>0.9</c:v>
                </c:pt>
                <c:pt idx="742">
                  <c:v>0.32</c:v>
                </c:pt>
                <c:pt idx="743">
                  <c:v>0.63</c:v>
                </c:pt>
                <c:pt idx="744">
                  <c:v>0.36</c:v>
                </c:pt>
                <c:pt idx="745">
                  <c:v>0.38</c:v>
                </c:pt>
                <c:pt idx="746">
                  <c:v>0.56000000000000005</c:v>
                </c:pt>
                <c:pt idx="747">
                  <c:v>0.9</c:v>
                </c:pt>
                <c:pt idx="748">
                  <c:v>0.53</c:v>
                </c:pt>
                <c:pt idx="749">
                  <c:v>0.83</c:v>
                </c:pt>
                <c:pt idx="750">
                  <c:v>0.32</c:v>
                </c:pt>
                <c:pt idx="751">
                  <c:v>0.95</c:v>
                </c:pt>
                <c:pt idx="752">
                  <c:v>0.31</c:v>
                </c:pt>
                <c:pt idx="753">
                  <c:v>0.71</c:v>
                </c:pt>
                <c:pt idx="754">
                  <c:v>0.32</c:v>
                </c:pt>
                <c:pt idx="755">
                  <c:v>0.32</c:v>
                </c:pt>
                <c:pt idx="756">
                  <c:v>0.31</c:v>
                </c:pt>
                <c:pt idx="757">
                  <c:v>0.46</c:v>
                </c:pt>
                <c:pt idx="758">
                  <c:v>0.3</c:v>
                </c:pt>
                <c:pt idx="759">
                  <c:v>0.34</c:v>
                </c:pt>
                <c:pt idx="760">
                  <c:v>0.71</c:v>
                </c:pt>
                <c:pt idx="761">
                  <c:v>0.41</c:v>
                </c:pt>
                <c:pt idx="762">
                  <c:v>0.71</c:v>
                </c:pt>
                <c:pt idx="763">
                  <c:v>0.72</c:v>
                </c:pt>
                <c:pt idx="764">
                  <c:v>0.71</c:v>
                </c:pt>
                <c:pt idx="765">
                  <c:v>0.79</c:v>
                </c:pt>
                <c:pt idx="766">
                  <c:v>0.3</c:v>
                </c:pt>
                <c:pt idx="767">
                  <c:v>0.32</c:v>
                </c:pt>
                <c:pt idx="768">
                  <c:v>0.82</c:v>
                </c:pt>
                <c:pt idx="769">
                  <c:v>0.31</c:v>
                </c:pt>
                <c:pt idx="770">
                  <c:v>0.28999999999999998</c:v>
                </c:pt>
                <c:pt idx="771">
                  <c:v>0.3</c:v>
                </c:pt>
                <c:pt idx="772">
                  <c:v>0.7</c:v>
                </c:pt>
                <c:pt idx="773">
                  <c:v>0.39</c:v>
                </c:pt>
                <c:pt idx="774">
                  <c:v>0.31</c:v>
                </c:pt>
                <c:pt idx="775">
                  <c:v>0.52</c:v>
                </c:pt>
                <c:pt idx="776">
                  <c:v>0.35</c:v>
                </c:pt>
                <c:pt idx="777">
                  <c:v>0.26</c:v>
                </c:pt>
                <c:pt idx="778">
                  <c:v>0.71</c:v>
                </c:pt>
                <c:pt idx="779">
                  <c:v>0.32</c:v>
                </c:pt>
                <c:pt idx="780">
                  <c:v>0.9</c:v>
                </c:pt>
                <c:pt idx="781">
                  <c:v>0.25</c:v>
                </c:pt>
                <c:pt idx="782">
                  <c:v>0.91</c:v>
                </c:pt>
                <c:pt idx="783">
                  <c:v>0.81</c:v>
                </c:pt>
                <c:pt idx="784">
                  <c:v>0.7</c:v>
                </c:pt>
                <c:pt idx="785">
                  <c:v>0.62</c:v>
                </c:pt>
                <c:pt idx="786">
                  <c:v>0.38</c:v>
                </c:pt>
                <c:pt idx="787">
                  <c:v>0.5</c:v>
                </c:pt>
                <c:pt idx="788">
                  <c:v>0.31</c:v>
                </c:pt>
                <c:pt idx="789">
                  <c:v>0.51</c:v>
                </c:pt>
                <c:pt idx="790">
                  <c:v>0.54</c:v>
                </c:pt>
                <c:pt idx="791">
                  <c:v>0.31</c:v>
                </c:pt>
                <c:pt idx="792">
                  <c:v>0.4</c:v>
                </c:pt>
                <c:pt idx="793">
                  <c:v>0.93</c:v>
                </c:pt>
                <c:pt idx="794">
                  <c:v>1</c:v>
                </c:pt>
                <c:pt idx="795">
                  <c:v>0.53</c:v>
                </c:pt>
                <c:pt idx="796">
                  <c:v>0.7</c:v>
                </c:pt>
                <c:pt idx="797">
                  <c:v>0.33</c:v>
                </c:pt>
                <c:pt idx="798">
                  <c:v>0.34</c:v>
                </c:pt>
                <c:pt idx="799">
                  <c:v>0.72</c:v>
                </c:pt>
                <c:pt idx="800">
                  <c:v>0.3</c:v>
                </c:pt>
                <c:pt idx="801">
                  <c:v>0.5</c:v>
                </c:pt>
                <c:pt idx="802">
                  <c:v>0.9</c:v>
                </c:pt>
                <c:pt idx="803">
                  <c:v>0.24</c:v>
                </c:pt>
                <c:pt idx="804">
                  <c:v>0.51</c:v>
                </c:pt>
                <c:pt idx="805">
                  <c:v>0.56000000000000005</c:v>
                </c:pt>
                <c:pt idx="806">
                  <c:v>0.36</c:v>
                </c:pt>
                <c:pt idx="807">
                  <c:v>1</c:v>
                </c:pt>
                <c:pt idx="808">
                  <c:v>0.39</c:v>
                </c:pt>
                <c:pt idx="809">
                  <c:v>0.3</c:v>
                </c:pt>
                <c:pt idx="810">
                  <c:v>0.5</c:v>
                </c:pt>
                <c:pt idx="811">
                  <c:v>0.44</c:v>
                </c:pt>
                <c:pt idx="812">
                  <c:v>0.24</c:v>
                </c:pt>
                <c:pt idx="813">
                  <c:v>0.31</c:v>
                </c:pt>
                <c:pt idx="814">
                  <c:v>0.71</c:v>
                </c:pt>
                <c:pt idx="815">
                  <c:v>0.74</c:v>
                </c:pt>
                <c:pt idx="816">
                  <c:v>0.52</c:v>
                </c:pt>
                <c:pt idx="817">
                  <c:v>0.71</c:v>
                </c:pt>
                <c:pt idx="818">
                  <c:v>0.24</c:v>
                </c:pt>
                <c:pt idx="819">
                  <c:v>0.53</c:v>
                </c:pt>
                <c:pt idx="820">
                  <c:v>0.51</c:v>
                </c:pt>
                <c:pt idx="821">
                  <c:v>0.5</c:v>
                </c:pt>
                <c:pt idx="822">
                  <c:v>0.3</c:v>
                </c:pt>
                <c:pt idx="823">
                  <c:v>0.4</c:v>
                </c:pt>
                <c:pt idx="824">
                  <c:v>0.57999999999999996</c:v>
                </c:pt>
                <c:pt idx="825">
                  <c:v>0.51</c:v>
                </c:pt>
                <c:pt idx="826">
                  <c:v>1</c:v>
                </c:pt>
                <c:pt idx="827">
                  <c:v>0.93</c:v>
                </c:pt>
                <c:pt idx="828">
                  <c:v>0.46</c:v>
                </c:pt>
                <c:pt idx="829">
                  <c:v>0.7</c:v>
                </c:pt>
                <c:pt idx="830">
                  <c:v>0.99</c:v>
                </c:pt>
                <c:pt idx="831">
                  <c:v>0.62</c:v>
                </c:pt>
                <c:pt idx="832">
                  <c:v>0.41</c:v>
                </c:pt>
                <c:pt idx="833">
                  <c:v>0.24</c:v>
                </c:pt>
                <c:pt idx="834">
                  <c:v>0.26</c:v>
                </c:pt>
                <c:pt idx="835">
                  <c:v>0.31</c:v>
                </c:pt>
                <c:pt idx="836">
                  <c:v>0.7</c:v>
                </c:pt>
                <c:pt idx="837">
                  <c:v>0.24</c:v>
                </c:pt>
                <c:pt idx="838">
                  <c:v>0.38</c:v>
                </c:pt>
                <c:pt idx="839">
                  <c:v>0.31</c:v>
                </c:pt>
                <c:pt idx="840">
                  <c:v>0.35</c:v>
                </c:pt>
                <c:pt idx="841">
                  <c:v>0.7</c:v>
                </c:pt>
                <c:pt idx="842">
                  <c:v>0.33</c:v>
                </c:pt>
                <c:pt idx="843">
                  <c:v>0.31</c:v>
                </c:pt>
                <c:pt idx="844">
                  <c:v>0.37</c:v>
                </c:pt>
                <c:pt idx="845">
                  <c:v>0.72</c:v>
                </c:pt>
                <c:pt idx="846">
                  <c:v>0.4</c:v>
                </c:pt>
                <c:pt idx="847">
                  <c:v>0.71</c:v>
                </c:pt>
                <c:pt idx="848">
                  <c:v>0.31</c:v>
                </c:pt>
                <c:pt idx="849">
                  <c:v>0.73</c:v>
                </c:pt>
                <c:pt idx="850">
                  <c:v>0.53</c:v>
                </c:pt>
                <c:pt idx="851">
                  <c:v>0.35</c:v>
                </c:pt>
                <c:pt idx="852">
                  <c:v>0.34</c:v>
                </c:pt>
                <c:pt idx="853">
                  <c:v>0.42</c:v>
                </c:pt>
                <c:pt idx="854">
                  <c:v>0.23</c:v>
                </c:pt>
                <c:pt idx="855">
                  <c:v>0.32</c:v>
                </c:pt>
                <c:pt idx="856">
                  <c:v>0.37</c:v>
                </c:pt>
                <c:pt idx="857">
                  <c:v>0.5</c:v>
                </c:pt>
                <c:pt idx="858">
                  <c:v>0.5</c:v>
                </c:pt>
                <c:pt idx="859">
                  <c:v>0.36</c:v>
                </c:pt>
                <c:pt idx="860">
                  <c:v>0.39</c:v>
                </c:pt>
                <c:pt idx="861">
                  <c:v>0.5</c:v>
                </c:pt>
                <c:pt idx="862">
                  <c:v>0.9</c:v>
                </c:pt>
                <c:pt idx="863">
                  <c:v>0.4</c:v>
                </c:pt>
                <c:pt idx="864">
                  <c:v>0.54</c:v>
                </c:pt>
                <c:pt idx="865">
                  <c:v>0.33</c:v>
                </c:pt>
                <c:pt idx="866">
                  <c:v>0.77</c:v>
                </c:pt>
                <c:pt idx="867">
                  <c:v>0.32</c:v>
                </c:pt>
                <c:pt idx="868">
                  <c:v>0.73</c:v>
                </c:pt>
                <c:pt idx="869">
                  <c:v>0.5</c:v>
                </c:pt>
                <c:pt idx="870">
                  <c:v>0.4</c:v>
                </c:pt>
                <c:pt idx="871">
                  <c:v>0.5</c:v>
                </c:pt>
                <c:pt idx="872">
                  <c:v>0.4</c:v>
                </c:pt>
                <c:pt idx="873">
                  <c:v>0.32</c:v>
                </c:pt>
                <c:pt idx="874">
                  <c:v>0.41</c:v>
                </c:pt>
                <c:pt idx="875">
                  <c:v>0.7</c:v>
                </c:pt>
                <c:pt idx="876">
                  <c:v>0.85</c:v>
                </c:pt>
                <c:pt idx="877">
                  <c:v>0.51</c:v>
                </c:pt>
                <c:pt idx="878">
                  <c:v>0.34</c:v>
                </c:pt>
                <c:pt idx="879">
                  <c:v>0.54</c:v>
                </c:pt>
                <c:pt idx="880">
                  <c:v>0.9</c:v>
                </c:pt>
                <c:pt idx="881">
                  <c:v>0.71</c:v>
                </c:pt>
                <c:pt idx="882">
                  <c:v>0.7</c:v>
                </c:pt>
                <c:pt idx="883">
                  <c:v>0.31</c:v>
                </c:pt>
                <c:pt idx="884">
                  <c:v>0.56000000000000005</c:v>
                </c:pt>
                <c:pt idx="885">
                  <c:v>0.25</c:v>
                </c:pt>
                <c:pt idx="886">
                  <c:v>0.32</c:v>
                </c:pt>
                <c:pt idx="887">
                  <c:v>0.44</c:v>
                </c:pt>
                <c:pt idx="888">
                  <c:v>0.72</c:v>
                </c:pt>
                <c:pt idx="889">
                  <c:v>0.51</c:v>
                </c:pt>
                <c:pt idx="890">
                  <c:v>0.36</c:v>
                </c:pt>
                <c:pt idx="891">
                  <c:v>0.73</c:v>
                </c:pt>
                <c:pt idx="892">
                  <c:v>0.54</c:v>
                </c:pt>
                <c:pt idx="893">
                  <c:v>0.7</c:v>
                </c:pt>
                <c:pt idx="894">
                  <c:v>0.78</c:v>
                </c:pt>
                <c:pt idx="895">
                  <c:v>0.35</c:v>
                </c:pt>
                <c:pt idx="896">
                  <c:v>0.95</c:v>
                </c:pt>
                <c:pt idx="897">
                  <c:v>0.31</c:v>
                </c:pt>
                <c:pt idx="898">
                  <c:v>0.53</c:v>
                </c:pt>
                <c:pt idx="899">
                  <c:v>0.51</c:v>
                </c:pt>
                <c:pt idx="900">
                  <c:v>0.76</c:v>
                </c:pt>
                <c:pt idx="901">
                  <c:v>0.7</c:v>
                </c:pt>
                <c:pt idx="902">
                  <c:v>0.7</c:v>
                </c:pt>
                <c:pt idx="903">
                  <c:v>0.5</c:v>
                </c:pt>
                <c:pt idx="904">
                  <c:v>0.34</c:v>
                </c:pt>
                <c:pt idx="905">
                  <c:v>0.3</c:v>
                </c:pt>
                <c:pt idx="906">
                  <c:v>0.53</c:v>
                </c:pt>
                <c:pt idx="907">
                  <c:v>0.3</c:v>
                </c:pt>
                <c:pt idx="908">
                  <c:v>0.7</c:v>
                </c:pt>
                <c:pt idx="909">
                  <c:v>0.33</c:v>
                </c:pt>
                <c:pt idx="910">
                  <c:v>0.43</c:v>
                </c:pt>
                <c:pt idx="911">
                  <c:v>0.52</c:v>
                </c:pt>
                <c:pt idx="912">
                  <c:v>1</c:v>
                </c:pt>
                <c:pt idx="913">
                  <c:v>0.54</c:v>
                </c:pt>
                <c:pt idx="914">
                  <c:v>1</c:v>
                </c:pt>
                <c:pt idx="915">
                  <c:v>0.53</c:v>
                </c:pt>
                <c:pt idx="916">
                  <c:v>0.3</c:v>
                </c:pt>
                <c:pt idx="917">
                  <c:v>0.56000000000000005</c:v>
                </c:pt>
                <c:pt idx="918">
                  <c:v>1</c:v>
                </c:pt>
                <c:pt idx="919">
                  <c:v>0.36</c:v>
                </c:pt>
                <c:pt idx="920">
                  <c:v>0.4</c:v>
                </c:pt>
                <c:pt idx="921">
                  <c:v>0.32</c:v>
                </c:pt>
                <c:pt idx="922">
                  <c:v>0.51</c:v>
                </c:pt>
                <c:pt idx="923">
                  <c:v>0.3</c:v>
                </c:pt>
                <c:pt idx="924">
                  <c:v>0.41</c:v>
                </c:pt>
                <c:pt idx="925">
                  <c:v>0.9</c:v>
                </c:pt>
                <c:pt idx="926">
                  <c:v>0.71</c:v>
                </c:pt>
                <c:pt idx="927">
                  <c:v>0.74</c:v>
                </c:pt>
                <c:pt idx="928">
                  <c:v>0.67</c:v>
                </c:pt>
                <c:pt idx="929">
                  <c:v>0.52</c:v>
                </c:pt>
                <c:pt idx="930">
                  <c:v>0.3</c:v>
                </c:pt>
                <c:pt idx="931">
                  <c:v>0.7</c:v>
                </c:pt>
                <c:pt idx="932">
                  <c:v>0.7</c:v>
                </c:pt>
                <c:pt idx="933">
                  <c:v>0.3</c:v>
                </c:pt>
                <c:pt idx="934">
                  <c:v>0.28999999999999998</c:v>
                </c:pt>
                <c:pt idx="935">
                  <c:v>0.3</c:v>
                </c:pt>
                <c:pt idx="936">
                  <c:v>0.26</c:v>
                </c:pt>
                <c:pt idx="937">
                  <c:v>0.91</c:v>
                </c:pt>
                <c:pt idx="938">
                  <c:v>1</c:v>
                </c:pt>
                <c:pt idx="939">
                  <c:v>0.25</c:v>
                </c:pt>
                <c:pt idx="940">
                  <c:v>0.74</c:v>
                </c:pt>
                <c:pt idx="941">
                  <c:v>0.7</c:v>
                </c:pt>
                <c:pt idx="942">
                  <c:v>0.54</c:v>
                </c:pt>
                <c:pt idx="943">
                  <c:v>0.32</c:v>
                </c:pt>
                <c:pt idx="944">
                  <c:v>0.3</c:v>
                </c:pt>
                <c:pt idx="945">
                  <c:v>0.34</c:v>
                </c:pt>
                <c:pt idx="946">
                  <c:v>0.4</c:v>
                </c:pt>
                <c:pt idx="947">
                  <c:v>0.72</c:v>
                </c:pt>
                <c:pt idx="948">
                  <c:v>0.52</c:v>
                </c:pt>
                <c:pt idx="949">
                  <c:v>0.24</c:v>
                </c:pt>
                <c:pt idx="950">
                  <c:v>0.71</c:v>
                </c:pt>
                <c:pt idx="951">
                  <c:v>1</c:v>
                </c:pt>
                <c:pt idx="952">
                  <c:v>0.3</c:v>
                </c:pt>
                <c:pt idx="953">
                  <c:v>0.91</c:v>
                </c:pt>
                <c:pt idx="954">
                  <c:v>0.38</c:v>
                </c:pt>
                <c:pt idx="955">
                  <c:v>0.56000000000000005</c:v>
                </c:pt>
                <c:pt idx="956">
                  <c:v>0.38</c:v>
                </c:pt>
                <c:pt idx="957">
                  <c:v>0.32</c:v>
                </c:pt>
                <c:pt idx="958">
                  <c:v>0.34</c:v>
                </c:pt>
                <c:pt idx="959">
                  <c:v>0.31</c:v>
                </c:pt>
                <c:pt idx="960">
                  <c:v>0.36</c:v>
                </c:pt>
                <c:pt idx="961">
                  <c:v>0.28999999999999998</c:v>
                </c:pt>
                <c:pt idx="962">
                  <c:v>0.7</c:v>
                </c:pt>
                <c:pt idx="963">
                  <c:v>1</c:v>
                </c:pt>
                <c:pt idx="964">
                  <c:v>0.53</c:v>
                </c:pt>
                <c:pt idx="965">
                  <c:v>0.44</c:v>
                </c:pt>
                <c:pt idx="966">
                  <c:v>0.7</c:v>
                </c:pt>
                <c:pt idx="967">
                  <c:v>0.26</c:v>
                </c:pt>
                <c:pt idx="968">
                  <c:v>0.37</c:v>
                </c:pt>
                <c:pt idx="969">
                  <c:v>0.38</c:v>
                </c:pt>
                <c:pt idx="970">
                  <c:v>0.35</c:v>
                </c:pt>
                <c:pt idx="971">
                  <c:v>0.9</c:v>
                </c:pt>
                <c:pt idx="972">
                  <c:v>0.7</c:v>
                </c:pt>
                <c:pt idx="973">
                  <c:v>0.7</c:v>
                </c:pt>
                <c:pt idx="974">
                  <c:v>0.3</c:v>
                </c:pt>
                <c:pt idx="975">
                  <c:v>0.33</c:v>
                </c:pt>
                <c:pt idx="976">
                  <c:v>0.41</c:v>
                </c:pt>
                <c:pt idx="977">
                  <c:v>0.72</c:v>
                </c:pt>
                <c:pt idx="978">
                  <c:v>0.5</c:v>
                </c:pt>
                <c:pt idx="979">
                  <c:v>0.53</c:v>
                </c:pt>
                <c:pt idx="980">
                  <c:v>0.59</c:v>
                </c:pt>
                <c:pt idx="981">
                  <c:v>0.53</c:v>
                </c:pt>
                <c:pt idx="982">
                  <c:v>0.37</c:v>
                </c:pt>
                <c:pt idx="983">
                  <c:v>0.32</c:v>
                </c:pt>
                <c:pt idx="984">
                  <c:v>0.35</c:v>
                </c:pt>
                <c:pt idx="985">
                  <c:v>0.38</c:v>
                </c:pt>
                <c:pt idx="986">
                  <c:v>0.32</c:v>
                </c:pt>
                <c:pt idx="987">
                  <c:v>0.5</c:v>
                </c:pt>
                <c:pt idx="988">
                  <c:v>0.7</c:v>
                </c:pt>
                <c:pt idx="989">
                  <c:v>0.31</c:v>
                </c:pt>
                <c:pt idx="990">
                  <c:v>0.42</c:v>
                </c:pt>
                <c:pt idx="991">
                  <c:v>0.71</c:v>
                </c:pt>
                <c:pt idx="992">
                  <c:v>0.24</c:v>
                </c:pt>
                <c:pt idx="993">
                  <c:v>0.79</c:v>
                </c:pt>
                <c:pt idx="994">
                  <c:v>0.33</c:v>
                </c:pt>
                <c:pt idx="995">
                  <c:v>0.54</c:v>
                </c:pt>
                <c:pt idx="996">
                  <c:v>0.38</c:v>
                </c:pt>
                <c:pt idx="997">
                  <c:v>0.4</c:v>
                </c:pt>
                <c:pt idx="998">
                  <c:v>0.3</c:v>
                </c:pt>
                <c:pt idx="999">
                  <c:v>0.36</c:v>
                </c:pt>
                <c:pt idx="1000">
                  <c:v>0.31</c:v>
                </c:pt>
                <c:pt idx="1001">
                  <c:v>0.92</c:v>
                </c:pt>
                <c:pt idx="1002">
                  <c:v>0.57999999999999996</c:v>
                </c:pt>
                <c:pt idx="1003">
                  <c:v>0.51</c:v>
                </c:pt>
                <c:pt idx="1004">
                  <c:v>0.31</c:v>
                </c:pt>
                <c:pt idx="1005">
                  <c:v>0.3</c:v>
                </c:pt>
                <c:pt idx="1006">
                  <c:v>0.33</c:v>
                </c:pt>
                <c:pt idx="1007">
                  <c:v>0.4</c:v>
                </c:pt>
                <c:pt idx="1008">
                  <c:v>0.51</c:v>
                </c:pt>
                <c:pt idx="1009">
                  <c:v>0.43</c:v>
                </c:pt>
                <c:pt idx="1010">
                  <c:v>1</c:v>
                </c:pt>
                <c:pt idx="1011">
                  <c:v>1</c:v>
                </c:pt>
                <c:pt idx="1012">
                  <c:v>0.57999999999999996</c:v>
                </c:pt>
                <c:pt idx="1013">
                  <c:v>0.31</c:v>
                </c:pt>
                <c:pt idx="1014">
                  <c:v>0.31</c:v>
                </c:pt>
                <c:pt idx="1015">
                  <c:v>0.71</c:v>
                </c:pt>
                <c:pt idx="1016">
                  <c:v>0.54</c:v>
                </c:pt>
                <c:pt idx="1017">
                  <c:v>0.37</c:v>
                </c:pt>
                <c:pt idx="1018">
                  <c:v>0.9</c:v>
                </c:pt>
                <c:pt idx="1019">
                  <c:v>0.55000000000000004</c:v>
                </c:pt>
                <c:pt idx="1020">
                  <c:v>0.31</c:v>
                </c:pt>
                <c:pt idx="1021">
                  <c:v>0.31</c:v>
                </c:pt>
                <c:pt idx="1022">
                  <c:v>0.39</c:v>
                </c:pt>
                <c:pt idx="1023">
                  <c:v>0.41</c:v>
                </c:pt>
                <c:pt idx="1024">
                  <c:v>0.51</c:v>
                </c:pt>
                <c:pt idx="1025">
                  <c:v>0.56000000000000005</c:v>
                </c:pt>
                <c:pt idx="1026">
                  <c:v>0.38</c:v>
                </c:pt>
                <c:pt idx="1027">
                  <c:v>0.76</c:v>
                </c:pt>
                <c:pt idx="1028">
                  <c:v>0.41</c:v>
                </c:pt>
                <c:pt idx="1029">
                  <c:v>0.55000000000000004</c:v>
                </c:pt>
                <c:pt idx="1030">
                  <c:v>0.54</c:v>
                </c:pt>
                <c:pt idx="1031">
                  <c:v>0.33</c:v>
                </c:pt>
                <c:pt idx="1032">
                  <c:v>0.41</c:v>
                </c:pt>
                <c:pt idx="1033">
                  <c:v>0.82</c:v>
                </c:pt>
                <c:pt idx="1034">
                  <c:v>0.42</c:v>
                </c:pt>
                <c:pt idx="1035">
                  <c:v>0.31</c:v>
                </c:pt>
                <c:pt idx="1036">
                  <c:v>0.41</c:v>
                </c:pt>
                <c:pt idx="1037">
                  <c:v>0.38</c:v>
                </c:pt>
                <c:pt idx="1038">
                  <c:v>0.52</c:v>
                </c:pt>
                <c:pt idx="1039">
                  <c:v>0.53</c:v>
                </c:pt>
                <c:pt idx="1040">
                  <c:v>0.23</c:v>
                </c:pt>
                <c:pt idx="1041">
                  <c:v>0.9</c:v>
                </c:pt>
                <c:pt idx="1042">
                  <c:v>0.41</c:v>
                </c:pt>
                <c:pt idx="1043">
                  <c:v>0.32</c:v>
                </c:pt>
                <c:pt idx="1044">
                  <c:v>0.33</c:v>
                </c:pt>
                <c:pt idx="1045">
                  <c:v>0.71</c:v>
                </c:pt>
                <c:pt idx="1046">
                  <c:v>0.74</c:v>
                </c:pt>
                <c:pt idx="1047">
                  <c:v>0.98</c:v>
                </c:pt>
                <c:pt idx="1048">
                  <c:v>0.9</c:v>
                </c:pt>
                <c:pt idx="1049">
                  <c:v>0.71</c:v>
                </c:pt>
                <c:pt idx="1050">
                  <c:v>0.7</c:v>
                </c:pt>
                <c:pt idx="1051">
                  <c:v>0.52</c:v>
                </c:pt>
                <c:pt idx="1052">
                  <c:v>0.72</c:v>
                </c:pt>
                <c:pt idx="1053">
                  <c:v>0.9</c:v>
                </c:pt>
                <c:pt idx="1054">
                  <c:v>0.32</c:v>
                </c:pt>
                <c:pt idx="1055">
                  <c:v>0.46</c:v>
                </c:pt>
                <c:pt idx="1056">
                  <c:v>0.3</c:v>
                </c:pt>
                <c:pt idx="1057">
                  <c:v>0.89</c:v>
                </c:pt>
                <c:pt idx="1058">
                  <c:v>0.31</c:v>
                </c:pt>
                <c:pt idx="1059">
                  <c:v>0.3</c:v>
                </c:pt>
                <c:pt idx="1060">
                  <c:v>0.91</c:v>
                </c:pt>
                <c:pt idx="1061">
                  <c:v>0.72</c:v>
                </c:pt>
                <c:pt idx="1062">
                  <c:v>0.54</c:v>
                </c:pt>
                <c:pt idx="1063">
                  <c:v>0.55000000000000004</c:v>
                </c:pt>
                <c:pt idx="1064">
                  <c:v>0.33</c:v>
                </c:pt>
                <c:pt idx="1065">
                  <c:v>0.34</c:v>
                </c:pt>
                <c:pt idx="1066">
                  <c:v>0.9</c:v>
                </c:pt>
                <c:pt idx="1067">
                  <c:v>0.32</c:v>
                </c:pt>
                <c:pt idx="1068">
                  <c:v>0.5</c:v>
                </c:pt>
                <c:pt idx="1069">
                  <c:v>0.44</c:v>
                </c:pt>
                <c:pt idx="1070">
                  <c:v>0.44</c:v>
                </c:pt>
                <c:pt idx="1071">
                  <c:v>0.38</c:v>
                </c:pt>
                <c:pt idx="1072">
                  <c:v>0.36</c:v>
                </c:pt>
                <c:pt idx="1073">
                  <c:v>0.71</c:v>
                </c:pt>
                <c:pt idx="1074">
                  <c:v>0.55000000000000004</c:v>
                </c:pt>
                <c:pt idx="1075">
                  <c:v>0.3</c:v>
                </c:pt>
                <c:pt idx="1076">
                  <c:v>0.31</c:v>
                </c:pt>
                <c:pt idx="1077">
                  <c:v>0.34</c:v>
                </c:pt>
                <c:pt idx="1078">
                  <c:v>0.22</c:v>
                </c:pt>
                <c:pt idx="1079">
                  <c:v>0.81</c:v>
                </c:pt>
                <c:pt idx="1080">
                  <c:v>0.53</c:v>
                </c:pt>
                <c:pt idx="1081">
                  <c:v>0.43</c:v>
                </c:pt>
                <c:pt idx="1082">
                  <c:v>0.9</c:v>
                </c:pt>
                <c:pt idx="1083">
                  <c:v>0.74</c:v>
                </c:pt>
                <c:pt idx="1084">
                  <c:v>0.71</c:v>
                </c:pt>
                <c:pt idx="1085">
                  <c:v>0.74</c:v>
                </c:pt>
                <c:pt idx="1086">
                  <c:v>0.36</c:v>
                </c:pt>
                <c:pt idx="1087">
                  <c:v>0.3</c:v>
                </c:pt>
                <c:pt idx="1088">
                  <c:v>1</c:v>
                </c:pt>
                <c:pt idx="1089">
                  <c:v>0.32</c:v>
                </c:pt>
                <c:pt idx="1090">
                  <c:v>0.59</c:v>
                </c:pt>
                <c:pt idx="1091">
                  <c:v>0.41</c:v>
                </c:pt>
                <c:pt idx="1092">
                  <c:v>1</c:v>
                </c:pt>
                <c:pt idx="1093">
                  <c:v>0.83</c:v>
                </c:pt>
                <c:pt idx="1094">
                  <c:v>0.54</c:v>
                </c:pt>
                <c:pt idx="1095">
                  <c:v>0.5</c:v>
                </c:pt>
                <c:pt idx="1096">
                  <c:v>0.42</c:v>
                </c:pt>
                <c:pt idx="1097">
                  <c:v>0.33</c:v>
                </c:pt>
                <c:pt idx="1098">
                  <c:v>0.39</c:v>
                </c:pt>
                <c:pt idx="1099">
                  <c:v>0.73</c:v>
                </c:pt>
                <c:pt idx="1100">
                  <c:v>0.3</c:v>
                </c:pt>
                <c:pt idx="1101">
                  <c:v>0.79</c:v>
                </c:pt>
                <c:pt idx="1102">
                  <c:v>0.71</c:v>
                </c:pt>
                <c:pt idx="1103">
                  <c:v>0.57999999999999996</c:v>
                </c:pt>
                <c:pt idx="1104">
                  <c:v>0.7</c:v>
                </c:pt>
                <c:pt idx="1105">
                  <c:v>0.52</c:v>
                </c:pt>
                <c:pt idx="1106">
                  <c:v>0.7</c:v>
                </c:pt>
                <c:pt idx="1107">
                  <c:v>0.3</c:v>
                </c:pt>
                <c:pt idx="1108">
                  <c:v>0.52</c:v>
                </c:pt>
                <c:pt idx="1109">
                  <c:v>0.33</c:v>
                </c:pt>
                <c:pt idx="1110">
                  <c:v>0.64</c:v>
                </c:pt>
                <c:pt idx="1111">
                  <c:v>0.34</c:v>
                </c:pt>
                <c:pt idx="1112">
                  <c:v>0.59</c:v>
                </c:pt>
                <c:pt idx="1113">
                  <c:v>0.54</c:v>
                </c:pt>
                <c:pt idx="1114">
                  <c:v>0.7</c:v>
                </c:pt>
                <c:pt idx="1115">
                  <c:v>0.7</c:v>
                </c:pt>
                <c:pt idx="1116">
                  <c:v>0.7</c:v>
                </c:pt>
                <c:pt idx="1117">
                  <c:v>0.7</c:v>
                </c:pt>
                <c:pt idx="1118">
                  <c:v>0.32</c:v>
                </c:pt>
                <c:pt idx="1119">
                  <c:v>0.36</c:v>
                </c:pt>
                <c:pt idx="1120">
                  <c:v>0.7</c:v>
                </c:pt>
                <c:pt idx="1121">
                  <c:v>0.31</c:v>
                </c:pt>
                <c:pt idx="1122">
                  <c:v>0.73</c:v>
                </c:pt>
                <c:pt idx="1123">
                  <c:v>0.31</c:v>
                </c:pt>
                <c:pt idx="1124">
                  <c:v>0.9</c:v>
                </c:pt>
                <c:pt idx="1125">
                  <c:v>0.72</c:v>
                </c:pt>
                <c:pt idx="1126">
                  <c:v>0.41</c:v>
                </c:pt>
                <c:pt idx="1127">
                  <c:v>0.4</c:v>
                </c:pt>
                <c:pt idx="1128">
                  <c:v>0.27</c:v>
                </c:pt>
                <c:pt idx="1129">
                  <c:v>0.26</c:v>
                </c:pt>
                <c:pt idx="1130">
                  <c:v>0.52</c:v>
                </c:pt>
                <c:pt idx="1131">
                  <c:v>0.42</c:v>
                </c:pt>
                <c:pt idx="1132">
                  <c:v>0.91</c:v>
                </c:pt>
                <c:pt idx="1133">
                  <c:v>1</c:v>
                </c:pt>
                <c:pt idx="1134">
                  <c:v>0.41</c:v>
                </c:pt>
                <c:pt idx="1135">
                  <c:v>0.3</c:v>
                </c:pt>
                <c:pt idx="1136">
                  <c:v>0.5</c:v>
                </c:pt>
                <c:pt idx="1137">
                  <c:v>0.94</c:v>
                </c:pt>
                <c:pt idx="1138">
                  <c:v>0.25</c:v>
                </c:pt>
                <c:pt idx="1139">
                  <c:v>0.34</c:v>
                </c:pt>
                <c:pt idx="1140">
                  <c:v>0.3</c:v>
                </c:pt>
                <c:pt idx="1141">
                  <c:v>0.7</c:v>
                </c:pt>
                <c:pt idx="1142">
                  <c:v>0.32</c:v>
                </c:pt>
                <c:pt idx="1143">
                  <c:v>0.34</c:v>
                </c:pt>
                <c:pt idx="1144">
                  <c:v>1</c:v>
                </c:pt>
                <c:pt idx="1145">
                  <c:v>0.5</c:v>
                </c:pt>
                <c:pt idx="1146">
                  <c:v>0.65</c:v>
                </c:pt>
                <c:pt idx="1147">
                  <c:v>0.7</c:v>
                </c:pt>
                <c:pt idx="1148">
                  <c:v>0.31</c:v>
                </c:pt>
                <c:pt idx="1149">
                  <c:v>0.8</c:v>
                </c:pt>
                <c:pt idx="1150">
                  <c:v>0.42</c:v>
                </c:pt>
                <c:pt idx="1151">
                  <c:v>0.72</c:v>
                </c:pt>
                <c:pt idx="1152">
                  <c:v>0.31</c:v>
                </c:pt>
                <c:pt idx="1153">
                  <c:v>0.8</c:v>
                </c:pt>
                <c:pt idx="1154">
                  <c:v>0.53</c:v>
                </c:pt>
                <c:pt idx="1155">
                  <c:v>0.71</c:v>
                </c:pt>
                <c:pt idx="1156">
                  <c:v>0.41</c:v>
                </c:pt>
                <c:pt idx="1157">
                  <c:v>0.4</c:v>
                </c:pt>
                <c:pt idx="1158">
                  <c:v>0.32</c:v>
                </c:pt>
                <c:pt idx="1159">
                  <c:v>0.74</c:v>
                </c:pt>
                <c:pt idx="1160">
                  <c:v>0.35</c:v>
                </c:pt>
                <c:pt idx="1161">
                  <c:v>0.33</c:v>
                </c:pt>
                <c:pt idx="1162">
                  <c:v>0.72</c:v>
                </c:pt>
                <c:pt idx="1163">
                  <c:v>0.9</c:v>
                </c:pt>
                <c:pt idx="1164">
                  <c:v>0.5</c:v>
                </c:pt>
                <c:pt idx="1165">
                  <c:v>0.5</c:v>
                </c:pt>
                <c:pt idx="1166">
                  <c:v>0.35</c:v>
                </c:pt>
                <c:pt idx="1167">
                  <c:v>1</c:v>
                </c:pt>
                <c:pt idx="1168">
                  <c:v>0.3</c:v>
                </c:pt>
                <c:pt idx="1169">
                  <c:v>0.74</c:v>
                </c:pt>
                <c:pt idx="1170">
                  <c:v>0.7</c:v>
                </c:pt>
                <c:pt idx="1171">
                  <c:v>0.33</c:v>
                </c:pt>
                <c:pt idx="1172">
                  <c:v>0.71</c:v>
                </c:pt>
                <c:pt idx="1173">
                  <c:v>0.92</c:v>
                </c:pt>
                <c:pt idx="1174">
                  <c:v>0.52</c:v>
                </c:pt>
                <c:pt idx="1175">
                  <c:v>0.92</c:v>
                </c:pt>
                <c:pt idx="1176">
                  <c:v>0.9</c:v>
                </c:pt>
                <c:pt idx="1177">
                  <c:v>1</c:v>
                </c:pt>
                <c:pt idx="1178">
                  <c:v>0.41</c:v>
                </c:pt>
                <c:pt idx="1179">
                  <c:v>0.91</c:v>
                </c:pt>
                <c:pt idx="1180">
                  <c:v>0.3</c:v>
                </c:pt>
                <c:pt idx="1181">
                  <c:v>0.52</c:v>
                </c:pt>
                <c:pt idx="1182">
                  <c:v>0.4</c:v>
                </c:pt>
                <c:pt idx="1183">
                  <c:v>0.3</c:v>
                </c:pt>
                <c:pt idx="1184">
                  <c:v>0.3</c:v>
                </c:pt>
                <c:pt idx="1185">
                  <c:v>0.31</c:v>
                </c:pt>
                <c:pt idx="1186">
                  <c:v>0.32</c:v>
                </c:pt>
                <c:pt idx="1187">
                  <c:v>0.9</c:v>
                </c:pt>
                <c:pt idx="1188">
                  <c:v>0.32</c:v>
                </c:pt>
                <c:pt idx="1189">
                  <c:v>0.52</c:v>
                </c:pt>
                <c:pt idx="1190">
                  <c:v>0.93</c:v>
                </c:pt>
                <c:pt idx="1191">
                  <c:v>0.71</c:v>
                </c:pt>
                <c:pt idx="1192">
                  <c:v>0.51</c:v>
                </c:pt>
                <c:pt idx="1193">
                  <c:v>0.45</c:v>
                </c:pt>
                <c:pt idx="1194">
                  <c:v>0.54</c:v>
                </c:pt>
                <c:pt idx="1195">
                  <c:v>0.28999999999999998</c:v>
                </c:pt>
                <c:pt idx="1196">
                  <c:v>0.71</c:v>
                </c:pt>
                <c:pt idx="1197">
                  <c:v>0.93</c:v>
                </c:pt>
                <c:pt idx="1198">
                  <c:v>0.38</c:v>
                </c:pt>
                <c:pt idx="1199">
                  <c:v>0.7</c:v>
                </c:pt>
                <c:pt idx="1200">
                  <c:v>0.9</c:v>
                </c:pt>
                <c:pt idx="1201">
                  <c:v>0.41</c:v>
                </c:pt>
                <c:pt idx="1202">
                  <c:v>0.3</c:v>
                </c:pt>
                <c:pt idx="1203">
                  <c:v>0.71</c:v>
                </c:pt>
                <c:pt idx="1204">
                  <c:v>0.35</c:v>
                </c:pt>
                <c:pt idx="1205">
                  <c:v>0.5</c:v>
                </c:pt>
                <c:pt idx="1206">
                  <c:v>0.71</c:v>
                </c:pt>
                <c:pt idx="1207">
                  <c:v>0.41</c:v>
                </c:pt>
                <c:pt idx="1208">
                  <c:v>0.51</c:v>
                </c:pt>
                <c:pt idx="1209">
                  <c:v>0.71</c:v>
                </c:pt>
                <c:pt idx="1210">
                  <c:v>1</c:v>
                </c:pt>
                <c:pt idx="1211">
                  <c:v>0.9</c:v>
                </c:pt>
                <c:pt idx="1212">
                  <c:v>0.51</c:v>
                </c:pt>
                <c:pt idx="1213">
                  <c:v>0.42</c:v>
                </c:pt>
                <c:pt idx="1214">
                  <c:v>0.4</c:v>
                </c:pt>
                <c:pt idx="1215">
                  <c:v>0.34</c:v>
                </c:pt>
                <c:pt idx="1216">
                  <c:v>0.23</c:v>
                </c:pt>
                <c:pt idx="1217">
                  <c:v>0.34</c:v>
                </c:pt>
                <c:pt idx="1218">
                  <c:v>0.3</c:v>
                </c:pt>
                <c:pt idx="1219">
                  <c:v>0.33</c:v>
                </c:pt>
                <c:pt idx="1220">
                  <c:v>0.93</c:v>
                </c:pt>
                <c:pt idx="1221">
                  <c:v>0.7</c:v>
                </c:pt>
                <c:pt idx="1222">
                  <c:v>0.31</c:v>
                </c:pt>
                <c:pt idx="1223">
                  <c:v>0.31</c:v>
                </c:pt>
                <c:pt idx="1224">
                  <c:v>0.77</c:v>
                </c:pt>
                <c:pt idx="1225">
                  <c:v>0.32</c:v>
                </c:pt>
                <c:pt idx="1226">
                  <c:v>0.37</c:v>
                </c:pt>
                <c:pt idx="1227">
                  <c:v>1</c:v>
                </c:pt>
                <c:pt idx="1228">
                  <c:v>0.41</c:v>
                </c:pt>
                <c:pt idx="1229">
                  <c:v>0.53</c:v>
                </c:pt>
                <c:pt idx="1230">
                  <c:v>0.7</c:v>
                </c:pt>
                <c:pt idx="1231">
                  <c:v>0.3</c:v>
                </c:pt>
                <c:pt idx="1232">
                  <c:v>0.27</c:v>
                </c:pt>
                <c:pt idx="1233">
                  <c:v>0.56999999999999995</c:v>
                </c:pt>
                <c:pt idx="1234">
                  <c:v>0.3</c:v>
                </c:pt>
                <c:pt idx="1235">
                  <c:v>0.37</c:v>
                </c:pt>
                <c:pt idx="1236">
                  <c:v>0.72</c:v>
                </c:pt>
                <c:pt idx="1237">
                  <c:v>0.76</c:v>
                </c:pt>
                <c:pt idx="1238">
                  <c:v>0.71</c:v>
                </c:pt>
                <c:pt idx="1239">
                  <c:v>0.35</c:v>
                </c:pt>
                <c:pt idx="1240">
                  <c:v>0.54</c:v>
                </c:pt>
                <c:pt idx="1241">
                  <c:v>0.9</c:v>
                </c:pt>
                <c:pt idx="1242">
                  <c:v>0.38</c:v>
                </c:pt>
                <c:pt idx="1243">
                  <c:v>0.36</c:v>
                </c:pt>
                <c:pt idx="1244">
                  <c:v>0.42</c:v>
                </c:pt>
                <c:pt idx="1245">
                  <c:v>0.56999999999999995</c:v>
                </c:pt>
                <c:pt idx="1246">
                  <c:v>0.36</c:v>
                </c:pt>
                <c:pt idx="1247">
                  <c:v>1</c:v>
                </c:pt>
                <c:pt idx="1248">
                  <c:v>0.74</c:v>
                </c:pt>
                <c:pt idx="1249">
                  <c:v>0.5</c:v>
                </c:pt>
                <c:pt idx="1250">
                  <c:v>0.25</c:v>
                </c:pt>
                <c:pt idx="1251">
                  <c:v>0.3</c:v>
                </c:pt>
                <c:pt idx="1252">
                  <c:v>0.32</c:v>
                </c:pt>
                <c:pt idx="1253">
                  <c:v>0.54</c:v>
                </c:pt>
                <c:pt idx="1254">
                  <c:v>0.25</c:v>
                </c:pt>
                <c:pt idx="1255">
                  <c:v>0.72</c:v>
                </c:pt>
                <c:pt idx="1256">
                  <c:v>0.71</c:v>
                </c:pt>
                <c:pt idx="1257">
                  <c:v>0.28000000000000003</c:v>
                </c:pt>
                <c:pt idx="1258">
                  <c:v>0.5</c:v>
                </c:pt>
                <c:pt idx="1259">
                  <c:v>0.63</c:v>
                </c:pt>
                <c:pt idx="1260">
                  <c:v>0.3</c:v>
                </c:pt>
                <c:pt idx="1261">
                  <c:v>0.42</c:v>
                </c:pt>
                <c:pt idx="1262">
                  <c:v>0.31</c:v>
                </c:pt>
                <c:pt idx="1263">
                  <c:v>0.33</c:v>
                </c:pt>
                <c:pt idx="1264">
                  <c:v>0.54</c:v>
                </c:pt>
                <c:pt idx="1265">
                  <c:v>0.3</c:v>
                </c:pt>
                <c:pt idx="1266">
                  <c:v>0.41</c:v>
                </c:pt>
                <c:pt idx="1267">
                  <c:v>0.33</c:v>
                </c:pt>
                <c:pt idx="1268">
                  <c:v>0.7</c:v>
                </c:pt>
                <c:pt idx="1269">
                  <c:v>0.73</c:v>
                </c:pt>
                <c:pt idx="1270">
                  <c:v>0.35</c:v>
                </c:pt>
                <c:pt idx="1271">
                  <c:v>0.72</c:v>
                </c:pt>
                <c:pt idx="1272">
                  <c:v>0.31</c:v>
                </c:pt>
                <c:pt idx="1273">
                  <c:v>0.72</c:v>
                </c:pt>
                <c:pt idx="1274">
                  <c:v>0.9</c:v>
                </c:pt>
                <c:pt idx="1275">
                  <c:v>0.31</c:v>
                </c:pt>
                <c:pt idx="1276">
                  <c:v>0.71</c:v>
                </c:pt>
                <c:pt idx="1277">
                  <c:v>0.9</c:v>
                </c:pt>
                <c:pt idx="1278">
                  <c:v>1</c:v>
                </c:pt>
                <c:pt idx="1279">
                  <c:v>0.4</c:v>
                </c:pt>
                <c:pt idx="1280">
                  <c:v>0.71</c:v>
                </c:pt>
                <c:pt idx="1281">
                  <c:v>0.3</c:v>
                </c:pt>
                <c:pt idx="1282">
                  <c:v>0.31</c:v>
                </c:pt>
                <c:pt idx="1283">
                  <c:v>0.41</c:v>
                </c:pt>
                <c:pt idx="1284">
                  <c:v>0.3</c:v>
                </c:pt>
                <c:pt idx="1285">
                  <c:v>0.23</c:v>
                </c:pt>
                <c:pt idx="1286">
                  <c:v>0.73</c:v>
                </c:pt>
                <c:pt idx="1287">
                  <c:v>0.7</c:v>
                </c:pt>
                <c:pt idx="1288">
                  <c:v>0.7</c:v>
                </c:pt>
                <c:pt idx="1289">
                  <c:v>0.38</c:v>
                </c:pt>
                <c:pt idx="1290">
                  <c:v>0.5</c:v>
                </c:pt>
                <c:pt idx="1291">
                  <c:v>0.4</c:v>
                </c:pt>
                <c:pt idx="1292">
                  <c:v>0.59</c:v>
                </c:pt>
                <c:pt idx="1293">
                  <c:v>0.3</c:v>
                </c:pt>
                <c:pt idx="1294">
                  <c:v>0.61</c:v>
                </c:pt>
                <c:pt idx="1295">
                  <c:v>0.39</c:v>
                </c:pt>
                <c:pt idx="1296">
                  <c:v>0.78</c:v>
                </c:pt>
                <c:pt idx="1297">
                  <c:v>0.52</c:v>
                </c:pt>
                <c:pt idx="1298">
                  <c:v>1</c:v>
                </c:pt>
                <c:pt idx="1299">
                  <c:v>0.31</c:v>
                </c:pt>
                <c:pt idx="1300">
                  <c:v>0.57999999999999996</c:v>
                </c:pt>
                <c:pt idx="1301">
                  <c:v>0.89</c:v>
                </c:pt>
                <c:pt idx="1302">
                  <c:v>0.32</c:v>
                </c:pt>
                <c:pt idx="1303">
                  <c:v>0.91</c:v>
                </c:pt>
                <c:pt idx="1304">
                  <c:v>0.3</c:v>
                </c:pt>
                <c:pt idx="1305">
                  <c:v>0.24</c:v>
                </c:pt>
                <c:pt idx="1306">
                  <c:v>0.27</c:v>
                </c:pt>
                <c:pt idx="1307">
                  <c:v>0.31</c:v>
                </c:pt>
                <c:pt idx="1308">
                  <c:v>0.41</c:v>
                </c:pt>
                <c:pt idx="1309">
                  <c:v>0.56999999999999995</c:v>
                </c:pt>
                <c:pt idx="1310">
                  <c:v>0.9</c:v>
                </c:pt>
                <c:pt idx="1311">
                  <c:v>1</c:v>
                </c:pt>
                <c:pt idx="1312">
                  <c:v>0.7</c:v>
                </c:pt>
                <c:pt idx="1313">
                  <c:v>0.82</c:v>
                </c:pt>
                <c:pt idx="1314">
                  <c:v>0.7</c:v>
                </c:pt>
                <c:pt idx="1315">
                  <c:v>0.43</c:v>
                </c:pt>
                <c:pt idx="1316">
                  <c:v>0.9</c:v>
                </c:pt>
                <c:pt idx="1317">
                  <c:v>0.56000000000000005</c:v>
                </c:pt>
                <c:pt idx="1318">
                  <c:v>0.36</c:v>
                </c:pt>
                <c:pt idx="1319">
                  <c:v>0.43</c:v>
                </c:pt>
                <c:pt idx="1320">
                  <c:v>0.32</c:v>
                </c:pt>
                <c:pt idx="1321">
                  <c:v>0.3</c:v>
                </c:pt>
                <c:pt idx="1322">
                  <c:v>0.72</c:v>
                </c:pt>
                <c:pt idx="1323">
                  <c:v>0.5</c:v>
                </c:pt>
                <c:pt idx="1324">
                  <c:v>0.93</c:v>
                </c:pt>
                <c:pt idx="1325">
                  <c:v>0.32</c:v>
                </c:pt>
                <c:pt idx="1326">
                  <c:v>0.5</c:v>
                </c:pt>
                <c:pt idx="1327">
                  <c:v>0.3</c:v>
                </c:pt>
                <c:pt idx="1328">
                  <c:v>0.7</c:v>
                </c:pt>
                <c:pt idx="1329">
                  <c:v>0.54</c:v>
                </c:pt>
                <c:pt idx="1330">
                  <c:v>0.32</c:v>
                </c:pt>
                <c:pt idx="1331">
                  <c:v>0.5</c:v>
                </c:pt>
                <c:pt idx="1332">
                  <c:v>0.33</c:v>
                </c:pt>
                <c:pt idx="1333">
                  <c:v>0.3</c:v>
                </c:pt>
                <c:pt idx="1334">
                  <c:v>0.91</c:v>
                </c:pt>
                <c:pt idx="1335">
                  <c:v>0.35</c:v>
                </c:pt>
                <c:pt idx="1336">
                  <c:v>0.31</c:v>
                </c:pt>
                <c:pt idx="1337">
                  <c:v>0.5</c:v>
                </c:pt>
                <c:pt idx="1338">
                  <c:v>0.35</c:v>
                </c:pt>
                <c:pt idx="1339">
                  <c:v>0.81</c:v>
                </c:pt>
                <c:pt idx="1340">
                  <c:v>0.4</c:v>
                </c:pt>
                <c:pt idx="1341">
                  <c:v>0.6</c:v>
                </c:pt>
                <c:pt idx="1342">
                  <c:v>0.55000000000000004</c:v>
                </c:pt>
                <c:pt idx="1343">
                  <c:v>0.4</c:v>
                </c:pt>
                <c:pt idx="1344">
                  <c:v>0.32</c:v>
                </c:pt>
                <c:pt idx="1345">
                  <c:v>0.26</c:v>
                </c:pt>
                <c:pt idx="1346">
                  <c:v>0.32</c:v>
                </c:pt>
                <c:pt idx="1347">
                  <c:v>0.3</c:v>
                </c:pt>
                <c:pt idx="1348">
                  <c:v>0.3</c:v>
                </c:pt>
                <c:pt idx="1349">
                  <c:v>0.91</c:v>
                </c:pt>
                <c:pt idx="1350">
                  <c:v>0.32</c:v>
                </c:pt>
                <c:pt idx="1351">
                  <c:v>0.9</c:v>
                </c:pt>
                <c:pt idx="1352">
                  <c:v>0.52</c:v>
                </c:pt>
                <c:pt idx="1353">
                  <c:v>0.59</c:v>
                </c:pt>
                <c:pt idx="1354">
                  <c:v>0.54</c:v>
                </c:pt>
                <c:pt idx="1355">
                  <c:v>0.31</c:v>
                </c:pt>
                <c:pt idx="1356">
                  <c:v>0.5</c:v>
                </c:pt>
                <c:pt idx="1357">
                  <c:v>0.9</c:v>
                </c:pt>
                <c:pt idx="1358">
                  <c:v>0.38</c:v>
                </c:pt>
                <c:pt idx="1359">
                  <c:v>0.9</c:v>
                </c:pt>
                <c:pt idx="1360">
                  <c:v>0.24</c:v>
                </c:pt>
                <c:pt idx="1361">
                  <c:v>0.32</c:v>
                </c:pt>
                <c:pt idx="1362">
                  <c:v>0.3</c:v>
                </c:pt>
                <c:pt idx="1363">
                  <c:v>0.71</c:v>
                </c:pt>
                <c:pt idx="1364">
                  <c:v>0.91</c:v>
                </c:pt>
                <c:pt idx="1365">
                  <c:v>0.3</c:v>
                </c:pt>
                <c:pt idx="1366">
                  <c:v>0.69</c:v>
                </c:pt>
                <c:pt idx="1367">
                  <c:v>0.28000000000000003</c:v>
                </c:pt>
                <c:pt idx="1368">
                  <c:v>0.28000000000000003</c:v>
                </c:pt>
                <c:pt idx="1369">
                  <c:v>0.3</c:v>
                </c:pt>
                <c:pt idx="1370">
                  <c:v>0.41</c:v>
                </c:pt>
                <c:pt idx="1371">
                  <c:v>0.61</c:v>
                </c:pt>
                <c:pt idx="1372">
                  <c:v>0.62</c:v>
                </c:pt>
                <c:pt idx="1373">
                  <c:v>0.32</c:v>
                </c:pt>
                <c:pt idx="1374">
                  <c:v>0.36</c:v>
                </c:pt>
                <c:pt idx="1375">
                  <c:v>1</c:v>
                </c:pt>
                <c:pt idx="1376">
                  <c:v>0.77</c:v>
                </c:pt>
                <c:pt idx="1377">
                  <c:v>0.43</c:v>
                </c:pt>
                <c:pt idx="1378">
                  <c:v>0.8</c:v>
                </c:pt>
                <c:pt idx="1379">
                  <c:v>0.25</c:v>
                </c:pt>
                <c:pt idx="1380">
                  <c:v>0.3</c:v>
                </c:pt>
                <c:pt idx="1381">
                  <c:v>0.4</c:v>
                </c:pt>
                <c:pt idx="1382">
                  <c:v>0.31</c:v>
                </c:pt>
                <c:pt idx="1383">
                  <c:v>0.26</c:v>
                </c:pt>
                <c:pt idx="1384">
                  <c:v>0.9</c:v>
                </c:pt>
                <c:pt idx="1385">
                  <c:v>0.3</c:v>
                </c:pt>
                <c:pt idx="1386">
                  <c:v>0.7</c:v>
                </c:pt>
                <c:pt idx="1387">
                  <c:v>0.77</c:v>
                </c:pt>
                <c:pt idx="1388">
                  <c:v>0.28000000000000003</c:v>
                </c:pt>
                <c:pt idx="1389">
                  <c:v>0.54</c:v>
                </c:pt>
                <c:pt idx="1390">
                  <c:v>0.38</c:v>
                </c:pt>
                <c:pt idx="1391">
                  <c:v>0.3</c:v>
                </c:pt>
                <c:pt idx="1392">
                  <c:v>0.3</c:v>
                </c:pt>
                <c:pt idx="1393">
                  <c:v>0.31</c:v>
                </c:pt>
                <c:pt idx="1394">
                  <c:v>0.41</c:v>
                </c:pt>
                <c:pt idx="1395">
                  <c:v>0.72</c:v>
                </c:pt>
                <c:pt idx="1396">
                  <c:v>0.3</c:v>
                </c:pt>
                <c:pt idx="1397">
                  <c:v>0.32</c:v>
                </c:pt>
                <c:pt idx="1398">
                  <c:v>0.41</c:v>
                </c:pt>
                <c:pt idx="1399">
                  <c:v>0.41</c:v>
                </c:pt>
                <c:pt idx="1400">
                  <c:v>0.43</c:v>
                </c:pt>
                <c:pt idx="1401">
                  <c:v>0.41</c:v>
                </c:pt>
                <c:pt idx="1402">
                  <c:v>0.5</c:v>
                </c:pt>
                <c:pt idx="1403">
                  <c:v>0.38</c:v>
                </c:pt>
                <c:pt idx="1404">
                  <c:v>0.3</c:v>
                </c:pt>
                <c:pt idx="1405">
                  <c:v>0.3</c:v>
                </c:pt>
                <c:pt idx="1406">
                  <c:v>0.32</c:v>
                </c:pt>
                <c:pt idx="1407">
                  <c:v>0.72</c:v>
                </c:pt>
                <c:pt idx="1408">
                  <c:v>0.5</c:v>
                </c:pt>
                <c:pt idx="1409">
                  <c:v>0.37</c:v>
                </c:pt>
                <c:pt idx="1410">
                  <c:v>0.55000000000000004</c:v>
                </c:pt>
                <c:pt idx="1411">
                  <c:v>0.41</c:v>
                </c:pt>
                <c:pt idx="1412">
                  <c:v>0.41</c:v>
                </c:pt>
                <c:pt idx="1413">
                  <c:v>0.92</c:v>
                </c:pt>
                <c:pt idx="1414">
                  <c:v>0.23</c:v>
                </c:pt>
                <c:pt idx="1415">
                  <c:v>0.3</c:v>
                </c:pt>
                <c:pt idx="1416">
                  <c:v>0.85</c:v>
                </c:pt>
                <c:pt idx="1417">
                  <c:v>0.93</c:v>
                </c:pt>
                <c:pt idx="1418">
                  <c:v>0.24</c:v>
                </c:pt>
                <c:pt idx="1419">
                  <c:v>0.3</c:v>
                </c:pt>
                <c:pt idx="1420">
                  <c:v>0.53</c:v>
                </c:pt>
                <c:pt idx="1421">
                  <c:v>0.42</c:v>
                </c:pt>
                <c:pt idx="1422">
                  <c:v>0.41</c:v>
                </c:pt>
                <c:pt idx="1423">
                  <c:v>0.37</c:v>
                </c:pt>
                <c:pt idx="1424">
                  <c:v>0.7</c:v>
                </c:pt>
                <c:pt idx="1425">
                  <c:v>0.3</c:v>
                </c:pt>
                <c:pt idx="1426">
                  <c:v>0.51</c:v>
                </c:pt>
                <c:pt idx="1427">
                  <c:v>0.71</c:v>
                </c:pt>
                <c:pt idx="1428">
                  <c:v>1</c:v>
                </c:pt>
                <c:pt idx="1429">
                  <c:v>0.71</c:v>
                </c:pt>
                <c:pt idx="1430">
                  <c:v>0.55000000000000004</c:v>
                </c:pt>
                <c:pt idx="1431">
                  <c:v>0.3</c:v>
                </c:pt>
                <c:pt idx="1432">
                  <c:v>0.71</c:v>
                </c:pt>
                <c:pt idx="1433">
                  <c:v>0.55000000000000004</c:v>
                </c:pt>
                <c:pt idx="1434">
                  <c:v>0.5</c:v>
                </c:pt>
                <c:pt idx="1435">
                  <c:v>0.23</c:v>
                </c:pt>
                <c:pt idx="1436">
                  <c:v>0.43</c:v>
                </c:pt>
                <c:pt idx="1437">
                  <c:v>0.5</c:v>
                </c:pt>
                <c:pt idx="1438">
                  <c:v>0.53</c:v>
                </c:pt>
                <c:pt idx="1439">
                  <c:v>0.48</c:v>
                </c:pt>
                <c:pt idx="1440">
                  <c:v>0.31</c:v>
                </c:pt>
                <c:pt idx="1441">
                  <c:v>0.52</c:v>
                </c:pt>
                <c:pt idx="1442">
                  <c:v>0.32</c:v>
                </c:pt>
                <c:pt idx="1443">
                  <c:v>0.42</c:v>
                </c:pt>
                <c:pt idx="1444">
                  <c:v>0.42</c:v>
                </c:pt>
                <c:pt idx="1445">
                  <c:v>0.51</c:v>
                </c:pt>
                <c:pt idx="1446">
                  <c:v>0.3</c:v>
                </c:pt>
                <c:pt idx="1447">
                  <c:v>0.7</c:v>
                </c:pt>
                <c:pt idx="1448">
                  <c:v>0.3</c:v>
                </c:pt>
                <c:pt idx="1449">
                  <c:v>0.95</c:v>
                </c:pt>
                <c:pt idx="1450">
                  <c:v>0.3</c:v>
                </c:pt>
                <c:pt idx="1451">
                  <c:v>0.41</c:v>
                </c:pt>
                <c:pt idx="1452">
                  <c:v>0.7</c:v>
                </c:pt>
                <c:pt idx="1453">
                  <c:v>0.4</c:v>
                </c:pt>
                <c:pt idx="1454">
                  <c:v>0.31</c:v>
                </c:pt>
                <c:pt idx="1455">
                  <c:v>0.35</c:v>
                </c:pt>
                <c:pt idx="1456">
                  <c:v>0.3</c:v>
                </c:pt>
                <c:pt idx="1457">
                  <c:v>0.3</c:v>
                </c:pt>
                <c:pt idx="1458">
                  <c:v>0.8</c:v>
                </c:pt>
                <c:pt idx="1459">
                  <c:v>0.34</c:v>
                </c:pt>
                <c:pt idx="1460">
                  <c:v>0.4</c:v>
                </c:pt>
                <c:pt idx="1461">
                  <c:v>0.32</c:v>
                </c:pt>
                <c:pt idx="1462">
                  <c:v>0.73</c:v>
                </c:pt>
                <c:pt idx="1463">
                  <c:v>0.35</c:v>
                </c:pt>
                <c:pt idx="1464">
                  <c:v>0.72</c:v>
                </c:pt>
                <c:pt idx="1465">
                  <c:v>0.78</c:v>
                </c:pt>
                <c:pt idx="1466">
                  <c:v>0.79</c:v>
                </c:pt>
                <c:pt idx="1467">
                  <c:v>0.7</c:v>
                </c:pt>
                <c:pt idx="1468">
                  <c:v>0.51</c:v>
                </c:pt>
                <c:pt idx="1469">
                  <c:v>0.3</c:v>
                </c:pt>
                <c:pt idx="1470">
                  <c:v>0.23</c:v>
                </c:pt>
                <c:pt idx="1471">
                  <c:v>0.5</c:v>
                </c:pt>
                <c:pt idx="1472">
                  <c:v>0.5</c:v>
                </c:pt>
                <c:pt idx="1473">
                  <c:v>0.23</c:v>
                </c:pt>
                <c:pt idx="1474">
                  <c:v>0.41</c:v>
                </c:pt>
                <c:pt idx="1475">
                  <c:v>0.31</c:v>
                </c:pt>
                <c:pt idx="1476">
                  <c:v>0.42</c:v>
                </c:pt>
                <c:pt idx="1477">
                  <c:v>0.5</c:v>
                </c:pt>
                <c:pt idx="1478">
                  <c:v>0.38</c:v>
                </c:pt>
                <c:pt idx="1479">
                  <c:v>0.42</c:v>
                </c:pt>
                <c:pt idx="1480">
                  <c:v>0.55000000000000004</c:v>
                </c:pt>
                <c:pt idx="1481">
                  <c:v>0.43</c:v>
                </c:pt>
                <c:pt idx="1482">
                  <c:v>0.7</c:v>
                </c:pt>
                <c:pt idx="1483">
                  <c:v>0.9</c:v>
                </c:pt>
                <c:pt idx="1484">
                  <c:v>0.62</c:v>
                </c:pt>
                <c:pt idx="1485">
                  <c:v>0.47</c:v>
                </c:pt>
                <c:pt idx="1486">
                  <c:v>0.42</c:v>
                </c:pt>
                <c:pt idx="1487">
                  <c:v>0.9</c:v>
                </c:pt>
                <c:pt idx="1488">
                  <c:v>0.71</c:v>
                </c:pt>
                <c:pt idx="1489">
                  <c:v>0.41</c:v>
                </c:pt>
                <c:pt idx="1490">
                  <c:v>0.31</c:v>
                </c:pt>
                <c:pt idx="1491">
                  <c:v>0.3</c:v>
                </c:pt>
                <c:pt idx="1492">
                  <c:v>0.55000000000000004</c:v>
                </c:pt>
                <c:pt idx="1493">
                  <c:v>0.56000000000000005</c:v>
                </c:pt>
                <c:pt idx="1494">
                  <c:v>0.3</c:v>
                </c:pt>
                <c:pt idx="1495">
                  <c:v>0.42</c:v>
                </c:pt>
                <c:pt idx="1496">
                  <c:v>0.74</c:v>
                </c:pt>
                <c:pt idx="1497">
                  <c:v>0.77</c:v>
                </c:pt>
                <c:pt idx="1498">
                  <c:v>0.32</c:v>
                </c:pt>
                <c:pt idx="1499">
                  <c:v>0.4</c:v>
                </c:pt>
                <c:pt idx="1500">
                  <c:v>1.01</c:v>
                </c:pt>
                <c:pt idx="1501">
                  <c:v>1.02</c:v>
                </c:pt>
                <c:pt idx="1502">
                  <c:v>1.0900000000000001</c:v>
                </c:pt>
                <c:pt idx="1503">
                  <c:v>1.56</c:v>
                </c:pt>
                <c:pt idx="1504">
                  <c:v>1.02</c:v>
                </c:pt>
                <c:pt idx="1505">
                  <c:v>1.04</c:v>
                </c:pt>
                <c:pt idx="1506">
                  <c:v>1.04</c:v>
                </c:pt>
                <c:pt idx="1507">
                  <c:v>1.01</c:v>
                </c:pt>
                <c:pt idx="1508">
                  <c:v>1.1000000000000001</c:v>
                </c:pt>
                <c:pt idx="1509">
                  <c:v>1.52</c:v>
                </c:pt>
                <c:pt idx="1510">
                  <c:v>1.21</c:v>
                </c:pt>
                <c:pt idx="1511">
                  <c:v>1.63</c:v>
                </c:pt>
                <c:pt idx="1512">
                  <c:v>1.01</c:v>
                </c:pt>
                <c:pt idx="1513">
                  <c:v>1.52</c:v>
                </c:pt>
                <c:pt idx="1514">
                  <c:v>1.1399999999999999</c:v>
                </c:pt>
                <c:pt idx="1515">
                  <c:v>1.18</c:v>
                </c:pt>
                <c:pt idx="1516">
                  <c:v>1.06</c:v>
                </c:pt>
                <c:pt idx="1517">
                  <c:v>1.21</c:v>
                </c:pt>
                <c:pt idx="1518">
                  <c:v>1.4</c:v>
                </c:pt>
                <c:pt idx="1519">
                  <c:v>1.18</c:v>
                </c:pt>
                <c:pt idx="1520">
                  <c:v>1.1299999999999999</c:v>
                </c:pt>
                <c:pt idx="1521">
                  <c:v>1.7</c:v>
                </c:pt>
                <c:pt idx="1522">
                  <c:v>1.19</c:v>
                </c:pt>
                <c:pt idx="1523">
                  <c:v>1.1000000000000001</c:v>
                </c:pt>
                <c:pt idx="1524">
                  <c:v>1.51</c:v>
                </c:pt>
                <c:pt idx="1525">
                  <c:v>1.05</c:v>
                </c:pt>
                <c:pt idx="1526">
                  <c:v>1.06</c:v>
                </c:pt>
                <c:pt idx="1527">
                  <c:v>2</c:v>
                </c:pt>
                <c:pt idx="1528">
                  <c:v>1.23</c:v>
                </c:pt>
                <c:pt idx="1529">
                  <c:v>1.51</c:v>
                </c:pt>
                <c:pt idx="1530">
                  <c:v>1.35</c:v>
                </c:pt>
                <c:pt idx="1531">
                  <c:v>1.01</c:v>
                </c:pt>
                <c:pt idx="1532">
                  <c:v>1.02</c:v>
                </c:pt>
                <c:pt idx="1533">
                  <c:v>1.5</c:v>
                </c:pt>
                <c:pt idx="1534">
                  <c:v>1.1499999999999999</c:v>
                </c:pt>
                <c:pt idx="1535">
                  <c:v>1.74</c:v>
                </c:pt>
                <c:pt idx="1536">
                  <c:v>1.04</c:v>
                </c:pt>
                <c:pt idx="1537">
                  <c:v>1.19</c:v>
                </c:pt>
                <c:pt idx="1538">
                  <c:v>1.01</c:v>
                </c:pt>
                <c:pt idx="1539">
                  <c:v>1.17</c:v>
                </c:pt>
                <c:pt idx="1540">
                  <c:v>1.54</c:v>
                </c:pt>
                <c:pt idx="1541">
                  <c:v>1.07</c:v>
                </c:pt>
                <c:pt idx="1542">
                  <c:v>1.51</c:v>
                </c:pt>
                <c:pt idx="1543">
                  <c:v>1.01</c:v>
                </c:pt>
                <c:pt idx="1544">
                  <c:v>1.27</c:v>
                </c:pt>
                <c:pt idx="1545">
                  <c:v>1.54</c:v>
                </c:pt>
                <c:pt idx="1546">
                  <c:v>1.57</c:v>
                </c:pt>
                <c:pt idx="1547">
                  <c:v>1.54</c:v>
                </c:pt>
                <c:pt idx="1548">
                  <c:v>1.53</c:v>
                </c:pt>
                <c:pt idx="1549">
                  <c:v>2</c:v>
                </c:pt>
                <c:pt idx="1550">
                  <c:v>1.5</c:v>
                </c:pt>
                <c:pt idx="1551">
                  <c:v>1.69</c:v>
                </c:pt>
                <c:pt idx="1552">
                  <c:v>1.03</c:v>
                </c:pt>
                <c:pt idx="1553">
                  <c:v>1.7</c:v>
                </c:pt>
                <c:pt idx="1554">
                  <c:v>1.02</c:v>
                </c:pt>
                <c:pt idx="1555">
                  <c:v>1.1299999999999999</c:v>
                </c:pt>
                <c:pt idx="1556">
                  <c:v>1.08</c:v>
                </c:pt>
                <c:pt idx="1557">
                  <c:v>1.61</c:v>
                </c:pt>
                <c:pt idx="1558">
                  <c:v>1.01</c:v>
                </c:pt>
                <c:pt idx="1559">
                  <c:v>1.03</c:v>
                </c:pt>
                <c:pt idx="1560">
                  <c:v>1.01</c:v>
                </c:pt>
                <c:pt idx="1561">
                  <c:v>1.0900000000000001</c:v>
                </c:pt>
                <c:pt idx="1562">
                  <c:v>1.01</c:v>
                </c:pt>
                <c:pt idx="1563">
                  <c:v>1.01</c:v>
                </c:pt>
                <c:pt idx="1564">
                  <c:v>1.1100000000000001</c:v>
                </c:pt>
                <c:pt idx="1565">
                  <c:v>1.8</c:v>
                </c:pt>
                <c:pt idx="1566">
                  <c:v>1.0900000000000001</c:v>
                </c:pt>
                <c:pt idx="1567">
                  <c:v>2</c:v>
                </c:pt>
                <c:pt idx="1568">
                  <c:v>1.32</c:v>
                </c:pt>
                <c:pt idx="1569">
                  <c:v>1.01</c:v>
                </c:pt>
                <c:pt idx="1570">
                  <c:v>1.02</c:v>
                </c:pt>
                <c:pt idx="1571">
                  <c:v>1.02</c:v>
                </c:pt>
                <c:pt idx="1572">
                  <c:v>1.2</c:v>
                </c:pt>
                <c:pt idx="1573">
                  <c:v>1.39</c:v>
                </c:pt>
                <c:pt idx="1574">
                  <c:v>1.01</c:v>
                </c:pt>
                <c:pt idx="1575">
                  <c:v>1.01</c:v>
                </c:pt>
                <c:pt idx="1576">
                  <c:v>1.34</c:v>
                </c:pt>
                <c:pt idx="1577">
                  <c:v>1.51</c:v>
                </c:pt>
                <c:pt idx="1578">
                  <c:v>1.71</c:v>
                </c:pt>
                <c:pt idx="1579">
                  <c:v>1.17</c:v>
                </c:pt>
                <c:pt idx="1580">
                  <c:v>1.49</c:v>
                </c:pt>
                <c:pt idx="1581">
                  <c:v>1.01</c:v>
                </c:pt>
                <c:pt idx="1582">
                  <c:v>1.01</c:v>
                </c:pt>
                <c:pt idx="1583">
                  <c:v>1.5</c:v>
                </c:pt>
                <c:pt idx="1584">
                  <c:v>1.07</c:v>
                </c:pt>
                <c:pt idx="1585">
                  <c:v>1.55</c:v>
                </c:pt>
                <c:pt idx="1586">
                  <c:v>1.02</c:v>
                </c:pt>
                <c:pt idx="1587">
                  <c:v>1.54</c:v>
                </c:pt>
                <c:pt idx="1588">
                  <c:v>1.06</c:v>
                </c:pt>
                <c:pt idx="1589">
                  <c:v>1.06</c:v>
                </c:pt>
                <c:pt idx="1590">
                  <c:v>1.02</c:v>
                </c:pt>
                <c:pt idx="1591">
                  <c:v>1.27</c:v>
                </c:pt>
                <c:pt idx="1592">
                  <c:v>1.1299999999999999</c:v>
                </c:pt>
                <c:pt idx="1593">
                  <c:v>1.1499999999999999</c:v>
                </c:pt>
                <c:pt idx="1594">
                  <c:v>1.2</c:v>
                </c:pt>
                <c:pt idx="1595">
                  <c:v>1.01</c:v>
                </c:pt>
                <c:pt idx="1596">
                  <c:v>1.04</c:v>
                </c:pt>
                <c:pt idx="1597">
                  <c:v>1.51</c:v>
                </c:pt>
                <c:pt idx="1598">
                  <c:v>1.7</c:v>
                </c:pt>
                <c:pt idx="1599">
                  <c:v>1.0900000000000001</c:v>
                </c:pt>
                <c:pt idx="1600">
                  <c:v>1.02</c:v>
                </c:pt>
                <c:pt idx="1601">
                  <c:v>1.06</c:v>
                </c:pt>
                <c:pt idx="1602">
                  <c:v>1.33</c:v>
                </c:pt>
                <c:pt idx="1603">
                  <c:v>1.53</c:v>
                </c:pt>
                <c:pt idx="1604">
                  <c:v>1.51</c:v>
                </c:pt>
                <c:pt idx="1605">
                  <c:v>1.26</c:v>
                </c:pt>
                <c:pt idx="1606">
                  <c:v>1.02</c:v>
                </c:pt>
                <c:pt idx="1607">
                  <c:v>1.51</c:v>
                </c:pt>
                <c:pt idx="1608">
                  <c:v>1.05</c:v>
                </c:pt>
                <c:pt idx="1609">
                  <c:v>1.1000000000000001</c:v>
                </c:pt>
                <c:pt idx="1610">
                  <c:v>1.2</c:v>
                </c:pt>
                <c:pt idx="1611">
                  <c:v>1.5</c:v>
                </c:pt>
                <c:pt idx="1612">
                  <c:v>1.51</c:v>
                </c:pt>
                <c:pt idx="1613">
                  <c:v>1.1000000000000001</c:v>
                </c:pt>
                <c:pt idx="1614">
                  <c:v>1.73</c:v>
                </c:pt>
                <c:pt idx="1615">
                  <c:v>1.03</c:v>
                </c:pt>
                <c:pt idx="1616">
                  <c:v>1.0900000000000001</c:v>
                </c:pt>
                <c:pt idx="1617">
                  <c:v>1.61</c:v>
                </c:pt>
                <c:pt idx="1618">
                  <c:v>1.61</c:v>
                </c:pt>
                <c:pt idx="1619">
                  <c:v>1.07</c:v>
                </c:pt>
                <c:pt idx="1620">
                  <c:v>1.24</c:v>
                </c:pt>
                <c:pt idx="1621">
                  <c:v>1.01</c:v>
                </c:pt>
                <c:pt idx="1622">
                  <c:v>1.54</c:v>
                </c:pt>
                <c:pt idx="1623">
                  <c:v>1.01</c:v>
                </c:pt>
                <c:pt idx="1624">
                  <c:v>1.0900000000000001</c:v>
                </c:pt>
                <c:pt idx="1625">
                  <c:v>1.53</c:v>
                </c:pt>
                <c:pt idx="1626">
                  <c:v>1.05</c:v>
                </c:pt>
                <c:pt idx="1627">
                  <c:v>1.1399999999999999</c:v>
                </c:pt>
                <c:pt idx="1628">
                  <c:v>1.7</c:v>
                </c:pt>
                <c:pt idx="1629">
                  <c:v>1.51</c:v>
                </c:pt>
                <c:pt idx="1630">
                  <c:v>1.62</c:v>
                </c:pt>
                <c:pt idx="1631">
                  <c:v>1.02</c:v>
                </c:pt>
                <c:pt idx="1632">
                  <c:v>1.1000000000000001</c:v>
                </c:pt>
                <c:pt idx="1633">
                  <c:v>1.17</c:v>
                </c:pt>
                <c:pt idx="1634">
                  <c:v>1.22</c:v>
                </c:pt>
                <c:pt idx="1635">
                  <c:v>1.71</c:v>
                </c:pt>
                <c:pt idx="1636">
                  <c:v>1.52</c:v>
                </c:pt>
                <c:pt idx="1637">
                  <c:v>1.05</c:v>
                </c:pt>
                <c:pt idx="1638">
                  <c:v>1.02</c:v>
                </c:pt>
                <c:pt idx="1639">
                  <c:v>1.06</c:v>
                </c:pt>
                <c:pt idx="1640">
                  <c:v>1.52</c:v>
                </c:pt>
                <c:pt idx="1641">
                  <c:v>1.0900000000000001</c:v>
                </c:pt>
                <c:pt idx="1642">
                  <c:v>1.05</c:v>
                </c:pt>
                <c:pt idx="1643">
                  <c:v>1.19</c:v>
                </c:pt>
                <c:pt idx="1644">
                  <c:v>1.23</c:v>
                </c:pt>
                <c:pt idx="1645">
                  <c:v>1.06</c:v>
                </c:pt>
                <c:pt idx="1646">
                  <c:v>1.29</c:v>
                </c:pt>
                <c:pt idx="1647">
                  <c:v>1.01</c:v>
                </c:pt>
                <c:pt idx="1648">
                  <c:v>1.27</c:v>
                </c:pt>
                <c:pt idx="1649">
                  <c:v>1.51</c:v>
                </c:pt>
                <c:pt idx="1650">
                  <c:v>1.26</c:v>
                </c:pt>
                <c:pt idx="1651">
                  <c:v>1.67</c:v>
                </c:pt>
                <c:pt idx="1652">
                  <c:v>1.1499999999999999</c:v>
                </c:pt>
                <c:pt idx="1653">
                  <c:v>1.5</c:v>
                </c:pt>
                <c:pt idx="1654">
                  <c:v>1.25</c:v>
                </c:pt>
                <c:pt idx="1655">
                  <c:v>1.52</c:v>
                </c:pt>
                <c:pt idx="1656">
                  <c:v>1.08</c:v>
                </c:pt>
                <c:pt idx="1657">
                  <c:v>2</c:v>
                </c:pt>
                <c:pt idx="1658">
                  <c:v>1.02</c:v>
                </c:pt>
                <c:pt idx="1659">
                  <c:v>1.7</c:v>
                </c:pt>
                <c:pt idx="1660">
                  <c:v>1.08</c:v>
                </c:pt>
                <c:pt idx="1661">
                  <c:v>1.1399999999999999</c:v>
                </c:pt>
                <c:pt idx="1662">
                  <c:v>1.1499999999999999</c:v>
                </c:pt>
                <c:pt idx="1663">
                  <c:v>1.1200000000000001</c:v>
                </c:pt>
                <c:pt idx="1664">
                  <c:v>1.32</c:v>
                </c:pt>
                <c:pt idx="1665">
                  <c:v>1.01</c:v>
                </c:pt>
                <c:pt idx="1666">
                  <c:v>1.02</c:v>
                </c:pt>
                <c:pt idx="1667">
                  <c:v>1.1599999999999999</c:v>
                </c:pt>
                <c:pt idx="1668">
                  <c:v>1.27</c:v>
                </c:pt>
                <c:pt idx="1669">
                  <c:v>1.56</c:v>
                </c:pt>
                <c:pt idx="1670">
                  <c:v>1.51</c:v>
                </c:pt>
                <c:pt idx="1671">
                  <c:v>1.59</c:v>
                </c:pt>
                <c:pt idx="1672">
                  <c:v>1.6</c:v>
                </c:pt>
                <c:pt idx="1673">
                  <c:v>1.62</c:v>
                </c:pt>
                <c:pt idx="1674">
                  <c:v>1.5</c:v>
                </c:pt>
                <c:pt idx="1675">
                  <c:v>1.25</c:v>
                </c:pt>
                <c:pt idx="1676">
                  <c:v>1.04</c:v>
                </c:pt>
                <c:pt idx="1677">
                  <c:v>1.2</c:v>
                </c:pt>
                <c:pt idx="1678">
                  <c:v>1.02</c:v>
                </c:pt>
                <c:pt idx="1679">
                  <c:v>1.01</c:v>
                </c:pt>
                <c:pt idx="1680">
                  <c:v>1.24</c:v>
                </c:pt>
                <c:pt idx="1681">
                  <c:v>1.54</c:v>
                </c:pt>
                <c:pt idx="1682">
                  <c:v>1.1000000000000001</c:v>
                </c:pt>
                <c:pt idx="1683">
                  <c:v>1.01</c:v>
                </c:pt>
                <c:pt idx="1684">
                  <c:v>1.51</c:v>
                </c:pt>
                <c:pt idx="1685">
                  <c:v>1.52</c:v>
                </c:pt>
                <c:pt idx="1686">
                  <c:v>1.77</c:v>
                </c:pt>
                <c:pt idx="1687">
                  <c:v>1.01</c:v>
                </c:pt>
                <c:pt idx="1688">
                  <c:v>1.01</c:v>
                </c:pt>
                <c:pt idx="1689">
                  <c:v>1.02</c:v>
                </c:pt>
                <c:pt idx="1690">
                  <c:v>1.82</c:v>
                </c:pt>
                <c:pt idx="1691">
                  <c:v>1.58</c:v>
                </c:pt>
                <c:pt idx="1692">
                  <c:v>1.52</c:v>
                </c:pt>
                <c:pt idx="1693">
                  <c:v>1.03</c:v>
                </c:pt>
                <c:pt idx="1694">
                  <c:v>1.01</c:v>
                </c:pt>
                <c:pt idx="1695">
                  <c:v>1.01</c:v>
                </c:pt>
                <c:pt idx="1696">
                  <c:v>1.21</c:v>
                </c:pt>
                <c:pt idx="1697">
                  <c:v>1.22</c:v>
                </c:pt>
                <c:pt idx="1698">
                  <c:v>1.32</c:v>
                </c:pt>
                <c:pt idx="1699">
                  <c:v>1.24</c:v>
                </c:pt>
                <c:pt idx="1700">
                  <c:v>1.06</c:v>
                </c:pt>
                <c:pt idx="1701">
                  <c:v>1.74</c:v>
                </c:pt>
                <c:pt idx="1702">
                  <c:v>1.7</c:v>
                </c:pt>
                <c:pt idx="1703">
                  <c:v>1.51</c:v>
                </c:pt>
                <c:pt idx="1704">
                  <c:v>1.02</c:v>
                </c:pt>
                <c:pt idx="1705">
                  <c:v>1.05</c:v>
                </c:pt>
                <c:pt idx="1706">
                  <c:v>1.06</c:v>
                </c:pt>
                <c:pt idx="1707">
                  <c:v>1.02</c:v>
                </c:pt>
                <c:pt idx="1708">
                  <c:v>1.1599999999999999</c:v>
                </c:pt>
                <c:pt idx="1709">
                  <c:v>1.42</c:v>
                </c:pt>
                <c:pt idx="1710">
                  <c:v>1.01</c:v>
                </c:pt>
                <c:pt idx="1711">
                  <c:v>1.1599999999999999</c:v>
                </c:pt>
                <c:pt idx="1712">
                  <c:v>1.3</c:v>
                </c:pt>
                <c:pt idx="1713">
                  <c:v>1.52</c:v>
                </c:pt>
                <c:pt idx="1714">
                  <c:v>1.5</c:v>
                </c:pt>
                <c:pt idx="1715">
                  <c:v>1.32</c:v>
                </c:pt>
                <c:pt idx="1716">
                  <c:v>1.61</c:v>
                </c:pt>
                <c:pt idx="1717">
                  <c:v>1.22</c:v>
                </c:pt>
                <c:pt idx="1718">
                  <c:v>1.03</c:v>
                </c:pt>
                <c:pt idx="1719">
                  <c:v>1.22</c:v>
                </c:pt>
                <c:pt idx="1720">
                  <c:v>1.1499999999999999</c:v>
                </c:pt>
                <c:pt idx="1721">
                  <c:v>1.26</c:v>
                </c:pt>
                <c:pt idx="1722">
                  <c:v>1.02</c:v>
                </c:pt>
                <c:pt idx="1723">
                  <c:v>1.23</c:v>
                </c:pt>
                <c:pt idx="1724">
                  <c:v>1.3</c:v>
                </c:pt>
                <c:pt idx="1725">
                  <c:v>1.22</c:v>
                </c:pt>
                <c:pt idx="1726">
                  <c:v>1.2</c:v>
                </c:pt>
                <c:pt idx="1727">
                  <c:v>1.52</c:v>
                </c:pt>
                <c:pt idx="1728">
                  <c:v>1.01</c:v>
                </c:pt>
                <c:pt idx="1729">
                  <c:v>1.31</c:v>
                </c:pt>
                <c:pt idx="1730">
                  <c:v>1.24</c:v>
                </c:pt>
                <c:pt idx="1731">
                  <c:v>1.05</c:v>
                </c:pt>
                <c:pt idx="1732">
                  <c:v>1.01</c:v>
                </c:pt>
                <c:pt idx="1733">
                  <c:v>1.22</c:v>
                </c:pt>
                <c:pt idx="1734">
                  <c:v>1.73</c:v>
                </c:pt>
                <c:pt idx="1735">
                  <c:v>1.31</c:v>
                </c:pt>
                <c:pt idx="1736">
                  <c:v>1.17</c:v>
                </c:pt>
                <c:pt idx="1737">
                  <c:v>1.03</c:v>
                </c:pt>
                <c:pt idx="1738">
                  <c:v>1.58</c:v>
                </c:pt>
                <c:pt idx="1739">
                  <c:v>1.01</c:v>
                </c:pt>
                <c:pt idx="1740">
                  <c:v>1.06</c:v>
                </c:pt>
                <c:pt idx="1741">
                  <c:v>1.39</c:v>
                </c:pt>
                <c:pt idx="1742">
                  <c:v>1.5</c:v>
                </c:pt>
                <c:pt idx="1743">
                  <c:v>1.53</c:v>
                </c:pt>
                <c:pt idx="1744">
                  <c:v>1.03</c:v>
                </c:pt>
                <c:pt idx="1745">
                  <c:v>1.24</c:v>
                </c:pt>
                <c:pt idx="1746">
                  <c:v>1.56</c:v>
                </c:pt>
                <c:pt idx="1747">
                  <c:v>1.01</c:v>
                </c:pt>
                <c:pt idx="1748">
                  <c:v>1.51</c:v>
                </c:pt>
                <c:pt idx="1749">
                  <c:v>1.01</c:v>
                </c:pt>
                <c:pt idx="1750">
                  <c:v>1.02</c:v>
                </c:pt>
                <c:pt idx="1751">
                  <c:v>1.06</c:v>
                </c:pt>
                <c:pt idx="1752">
                  <c:v>1.21</c:v>
                </c:pt>
                <c:pt idx="1753">
                  <c:v>1.24</c:v>
                </c:pt>
                <c:pt idx="1754">
                  <c:v>1.36</c:v>
                </c:pt>
                <c:pt idx="1755">
                  <c:v>1.05</c:v>
                </c:pt>
                <c:pt idx="1756">
                  <c:v>1.51</c:v>
                </c:pt>
                <c:pt idx="1757">
                  <c:v>1.1299999999999999</c:v>
                </c:pt>
                <c:pt idx="1758">
                  <c:v>1.01</c:v>
                </c:pt>
                <c:pt idx="1759">
                  <c:v>1.01</c:v>
                </c:pt>
                <c:pt idx="1760">
                  <c:v>1.02</c:v>
                </c:pt>
                <c:pt idx="1761">
                  <c:v>1.2</c:v>
                </c:pt>
                <c:pt idx="1762">
                  <c:v>1.08</c:v>
                </c:pt>
                <c:pt idx="1763">
                  <c:v>1.06</c:v>
                </c:pt>
                <c:pt idx="1764">
                  <c:v>1.1200000000000001</c:v>
                </c:pt>
                <c:pt idx="1765">
                  <c:v>1.1000000000000001</c:v>
                </c:pt>
                <c:pt idx="1766">
                  <c:v>1.26</c:v>
                </c:pt>
                <c:pt idx="1767">
                  <c:v>1.52</c:v>
                </c:pt>
                <c:pt idx="1768">
                  <c:v>1.05</c:v>
                </c:pt>
                <c:pt idx="1769">
                  <c:v>1.52</c:v>
                </c:pt>
                <c:pt idx="1770">
                  <c:v>1.01</c:v>
                </c:pt>
                <c:pt idx="1771">
                  <c:v>1.21</c:v>
                </c:pt>
                <c:pt idx="1772">
                  <c:v>1.5</c:v>
                </c:pt>
                <c:pt idx="1773">
                  <c:v>1.01</c:v>
                </c:pt>
                <c:pt idx="1774">
                  <c:v>1.04</c:v>
                </c:pt>
                <c:pt idx="1775">
                  <c:v>1.01</c:v>
                </c:pt>
                <c:pt idx="1776">
                  <c:v>1.04</c:v>
                </c:pt>
                <c:pt idx="1777">
                  <c:v>1.18</c:v>
                </c:pt>
                <c:pt idx="1778">
                  <c:v>1.02</c:v>
                </c:pt>
                <c:pt idx="1779">
                  <c:v>1.46</c:v>
                </c:pt>
                <c:pt idx="1780">
                  <c:v>1.29</c:v>
                </c:pt>
                <c:pt idx="1781">
                  <c:v>1.24</c:v>
                </c:pt>
                <c:pt idx="1782">
                  <c:v>1.25</c:v>
                </c:pt>
                <c:pt idx="1783">
                  <c:v>1.01</c:v>
                </c:pt>
                <c:pt idx="1784">
                  <c:v>1.08</c:v>
                </c:pt>
                <c:pt idx="1785">
                  <c:v>1.73</c:v>
                </c:pt>
                <c:pt idx="1786">
                  <c:v>1.7</c:v>
                </c:pt>
                <c:pt idx="1787">
                  <c:v>1.05</c:v>
                </c:pt>
                <c:pt idx="1788">
                  <c:v>1.3</c:v>
                </c:pt>
                <c:pt idx="1789">
                  <c:v>1.51</c:v>
                </c:pt>
                <c:pt idx="1790">
                  <c:v>1.03</c:v>
                </c:pt>
                <c:pt idx="1791">
                  <c:v>1.01</c:v>
                </c:pt>
                <c:pt idx="1792">
                  <c:v>1.87</c:v>
                </c:pt>
                <c:pt idx="1793">
                  <c:v>1.31</c:v>
                </c:pt>
                <c:pt idx="1794">
                  <c:v>1.23</c:v>
                </c:pt>
                <c:pt idx="1795">
                  <c:v>1.01</c:v>
                </c:pt>
                <c:pt idx="1796">
                  <c:v>1.26</c:v>
                </c:pt>
                <c:pt idx="1797">
                  <c:v>1.1599999999999999</c:v>
                </c:pt>
                <c:pt idx="1798">
                  <c:v>1.1399999999999999</c:v>
                </c:pt>
                <c:pt idx="1799">
                  <c:v>1.01</c:v>
                </c:pt>
                <c:pt idx="1800">
                  <c:v>1.01</c:v>
                </c:pt>
                <c:pt idx="1801">
                  <c:v>1.22</c:v>
                </c:pt>
                <c:pt idx="1802">
                  <c:v>1.1100000000000001</c:v>
                </c:pt>
                <c:pt idx="1803">
                  <c:v>1.51</c:v>
                </c:pt>
                <c:pt idx="1804">
                  <c:v>1.17</c:v>
                </c:pt>
                <c:pt idx="1805">
                  <c:v>1.02</c:v>
                </c:pt>
                <c:pt idx="1806">
                  <c:v>1.1299999999999999</c:v>
                </c:pt>
                <c:pt idx="1807">
                  <c:v>1.01</c:v>
                </c:pt>
                <c:pt idx="1808">
                  <c:v>1.01</c:v>
                </c:pt>
                <c:pt idx="1809">
                  <c:v>1.18</c:v>
                </c:pt>
                <c:pt idx="1810">
                  <c:v>1.52</c:v>
                </c:pt>
                <c:pt idx="1811">
                  <c:v>1.1100000000000001</c:v>
                </c:pt>
                <c:pt idx="1812">
                  <c:v>1.51</c:v>
                </c:pt>
                <c:pt idx="1813">
                  <c:v>1.01</c:v>
                </c:pt>
                <c:pt idx="1814">
                  <c:v>1.05</c:v>
                </c:pt>
                <c:pt idx="1815">
                  <c:v>1.04</c:v>
                </c:pt>
                <c:pt idx="1816">
                  <c:v>1.05</c:v>
                </c:pt>
                <c:pt idx="1817">
                  <c:v>1.22</c:v>
                </c:pt>
                <c:pt idx="1818">
                  <c:v>1.03</c:v>
                </c:pt>
                <c:pt idx="1819">
                  <c:v>1.01</c:v>
                </c:pt>
                <c:pt idx="1820">
                  <c:v>1.22</c:v>
                </c:pt>
                <c:pt idx="1821">
                  <c:v>1.23</c:v>
                </c:pt>
                <c:pt idx="1822">
                  <c:v>1.02</c:v>
                </c:pt>
                <c:pt idx="1823">
                  <c:v>1.19</c:v>
                </c:pt>
                <c:pt idx="1824">
                  <c:v>1.01</c:v>
                </c:pt>
                <c:pt idx="1825">
                  <c:v>1.03</c:v>
                </c:pt>
                <c:pt idx="1826">
                  <c:v>1.56</c:v>
                </c:pt>
                <c:pt idx="1827">
                  <c:v>1.51</c:v>
                </c:pt>
                <c:pt idx="1828">
                  <c:v>1.02</c:v>
                </c:pt>
                <c:pt idx="1829">
                  <c:v>1.01</c:v>
                </c:pt>
                <c:pt idx="1830">
                  <c:v>1.01</c:v>
                </c:pt>
                <c:pt idx="1831">
                  <c:v>1.03</c:v>
                </c:pt>
                <c:pt idx="1832">
                  <c:v>1.21</c:v>
                </c:pt>
                <c:pt idx="1833">
                  <c:v>1.26</c:v>
                </c:pt>
                <c:pt idx="1834">
                  <c:v>1.01</c:v>
                </c:pt>
                <c:pt idx="1835">
                  <c:v>1.01</c:v>
                </c:pt>
                <c:pt idx="1836">
                  <c:v>1.17</c:v>
                </c:pt>
                <c:pt idx="1837">
                  <c:v>1.24</c:v>
                </c:pt>
                <c:pt idx="1838">
                  <c:v>1.31</c:v>
                </c:pt>
                <c:pt idx="1839">
                  <c:v>1.01</c:v>
                </c:pt>
                <c:pt idx="1840">
                  <c:v>1.58</c:v>
                </c:pt>
                <c:pt idx="1841">
                  <c:v>1.71</c:v>
                </c:pt>
                <c:pt idx="1842">
                  <c:v>1.01</c:v>
                </c:pt>
                <c:pt idx="1843">
                  <c:v>1.07</c:v>
                </c:pt>
                <c:pt idx="1844">
                  <c:v>1.23</c:v>
                </c:pt>
                <c:pt idx="1845">
                  <c:v>2</c:v>
                </c:pt>
                <c:pt idx="1846">
                  <c:v>1.5</c:v>
                </c:pt>
                <c:pt idx="1847">
                  <c:v>1.33</c:v>
                </c:pt>
                <c:pt idx="1848">
                  <c:v>1.56</c:v>
                </c:pt>
                <c:pt idx="1849">
                  <c:v>1.21</c:v>
                </c:pt>
                <c:pt idx="1850">
                  <c:v>2</c:v>
                </c:pt>
                <c:pt idx="1851">
                  <c:v>1.01</c:v>
                </c:pt>
                <c:pt idx="1852">
                  <c:v>1.51</c:v>
                </c:pt>
                <c:pt idx="1853">
                  <c:v>1.2</c:v>
                </c:pt>
                <c:pt idx="1854">
                  <c:v>1.01</c:v>
                </c:pt>
                <c:pt idx="1855">
                  <c:v>1.07</c:v>
                </c:pt>
                <c:pt idx="1856">
                  <c:v>1.08</c:v>
                </c:pt>
                <c:pt idx="1857">
                  <c:v>1.04</c:v>
                </c:pt>
                <c:pt idx="1858">
                  <c:v>1.01</c:v>
                </c:pt>
                <c:pt idx="1859">
                  <c:v>1.06</c:v>
                </c:pt>
                <c:pt idx="1860">
                  <c:v>1.52</c:v>
                </c:pt>
                <c:pt idx="1861">
                  <c:v>1.71</c:v>
                </c:pt>
                <c:pt idx="1862">
                  <c:v>1.51</c:v>
                </c:pt>
                <c:pt idx="1863">
                  <c:v>1.02</c:v>
                </c:pt>
                <c:pt idx="1864">
                  <c:v>1.1100000000000001</c:v>
                </c:pt>
                <c:pt idx="1865">
                  <c:v>1.02</c:v>
                </c:pt>
                <c:pt idx="1866">
                  <c:v>1.2</c:v>
                </c:pt>
                <c:pt idx="1867">
                  <c:v>1.1299999999999999</c:v>
                </c:pt>
                <c:pt idx="1868">
                  <c:v>1.07</c:v>
                </c:pt>
                <c:pt idx="1869">
                  <c:v>2</c:v>
                </c:pt>
                <c:pt idx="1870">
                  <c:v>1.58</c:v>
                </c:pt>
                <c:pt idx="1871">
                  <c:v>1.46</c:v>
                </c:pt>
                <c:pt idx="1872">
                  <c:v>1.01</c:v>
                </c:pt>
                <c:pt idx="1873">
                  <c:v>1.17</c:v>
                </c:pt>
                <c:pt idx="1874">
                  <c:v>1.23</c:v>
                </c:pt>
                <c:pt idx="1875">
                  <c:v>1.01</c:v>
                </c:pt>
                <c:pt idx="1876">
                  <c:v>1.53</c:v>
                </c:pt>
                <c:pt idx="1877">
                  <c:v>1.02</c:v>
                </c:pt>
                <c:pt idx="1878">
                  <c:v>1.0900000000000001</c:v>
                </c:pt>
                <c:pt idx="1879">
                  <c:v>1.01</c:v>
                </c:pt>
                <c:pt idx="1880">
                  <c:v>1.5</c:v>
                </c:pt>
                <c:pt idx="1881">
                  <c:v>1.5</c:v>
                </c:pt>
                <c:pt idx="1882">
                  <c:v>1.23</c:v>
                </c:pt>
                <c:pt idx="1883">
                  <c:v>1.56</c:v>
                </c:pt>
                <c:pt idx="1884">
                  <c:v>1.7</c:v>
                </c:pt>
                <c:pt idx="1885">
                  <c:v>1.02</c:v>
                </c:pt>
                <c:pt idx="1886">
                  <c:v>1.22</c:v>
                </c:pt>
                <c:pt idx="1887">
                  <c:v>1.36</c:v>
                </c:pt>
                <c:pt idx="1888">
                  <c:v>1.01</c:v>
                </c:pt>
                <c:pt idx="1889">
                  <c:v>1.1299999999999999</c:v>
                </c:pt>
                <c:pt idx="1890">
                  <c:v>1.19</c:v>
                </c:pt>
                <c:pt idx="1891">
                  <c:v>1.57</c:v>
                </c:pt>
                <c:pt idx="1892">
                  <c:v>1.03</c:v>
                </c:pt>
                <c:pt idx="1893">
                  <c:v>1.74</c:v>
                </c:pt>
                <c:pt idx="1894">
                  <c:v>1.06</c:v>
                </c:pt>
                <c:pt idx="1895">
                  <c:v>1.37</c:v>
                </c:pt>
                <c:pt idx="1896">
                  <c:v>1.1299999999999999</c:v>
                </c:pt>
                <c:pt idx="1897">
                  <c:v>1.5</c:v>
                </c:pt>
                <c:pt idx="1898">
                  <c:v>1.1499999999999999</c:v>
                </c:pt>
                <c:pt idx="1899">
                  <c:v>1.1200000000000001</c:v>
                </c:pt>
                <c:pt idx="1900">
                  <c:v>1.1299999999999999</c:v>
                </c:pt>
                <c:pt idx="1901">
                  <c:v>1.02</c:v>
                </c:pt>
                <c:pt idx="1902">
                  <c:v>1.5</c:v>
                </c:pt>
                <c:pt idx="1903">
                  <c:v>1.7</c:v>
                </c:pt>
                <c:pt idx="1904">
                  <c:v>1.1499999999999999</c:v>
                </c:pt>
                <c:pt idx="1905">
                  <c:v>1.81</c:v>
                </c:pt>
                <c:pt idx="1906">
                  <c:v>1.07</c:v>
                </c:pt>
                <c:pt idx="1907">
                  <c:v>1.22</c:v>
                </c:pt>
                <c:pt idx="1908">
                  <c:v>1.6</c:v>
                </c:pt>
                <c:pt idx="1909">
                  <c:v>1.33</c:v>
                </c:pt>
                <c:pt idx="1910">
                  <c:v>1.45</c:v>
                </c:pt>
                <c:pt idx="1911">
                  <c:v>1.27</c:v>
                </c:pt>
                <c:pt idx="1912">
                  <c:v>1.63</c:v>
                </c:pt>
                <c:pt idx="1913">
                  <c:v>1.17</c:v>
                </c:pt>
                <c:pt idx="1914">
                  <c:v>1.53</c:v>
                </c:pt>
                <c:pt idx="1915">
                  <c:v>1.1100000000000001</c:v>
                </c:pt>
                <c:pt idx="1916">
                  <c:v>1.08</c:v>
                </c:pt>
                <c:pt idx="1917">
                  <c:v>1.68</c:v>
                </c:pt>
                <c:pt idx="1918">
                  <c:v>1.01</c:v>
                </c:pt>
                <c:pt idx="1919">
                  <c:v>1.01</c:v>
                </c:pt>
                <c:pt idx="1920">
                  <c:v>1.71</c:v>
                </c:pt>
                <c:pt idx="1921">
                  <c:v>1.51</c:v>
                </c:pt>
                <c:pt idx="1922">
                  <c:v>1.22</c:v>
                </c:pt>
                <c:pt idx="1923">
                  <c:v>1.01</c:v>
                </c:pt>
                <c:pt idx="1924">
                  <c:v>1.5</c:v>
                </c:pt>
                <c:pt idx="1925">
                  <c:v>1.01</c:v>
                </c:pt>
                <c:pt idx="1926">
                  <c:v>1.52</c:v>
                </c:pt>
                <c:pt idx="1927">
                  <c:v>1.2</c:v>
                </c:pt>
                <c:pt idx="1928">
                  <c:v>1.51</c:v>
                </c:pt>
                <c:pt idx="1929">
                  <c:v>1.01</c:v>
                </c:pt>
                <c:pt idx="1930">
                  <c:v>1.52</c:v>
                </c:pt>
                <c:pt idx="1931">
                  <c:v>1.0900000000000001</c:v>
                </c:pt>
                <c:pt idx="1932">
                  <c:v>1.24</c:v>
                </c:pt>
                <c:pt idx="1933">
                  <c:v>1.63</c:v>
                </c:pt>
                <c:pt idx="1934">
                  <c:v>1.5</c:v>
                </c:pt>
                <c:pt idx="1935">
                  <c:v>1.1299999999999999</c:v>
                </c:pt>
                <c:pt idx="1936">
                  <c:v>1.01</c:v>
                </c:pt>
                <c:pt idx="1937">
                  <c:v>1.77</c:v>
                </c:pt>
                <c:pt idx="1938">
                  <c:v>1.1200000000000001</c:v>
                </c:pt>
                <c:pt idx="1939">
                  <c:v>1.1100000000000001</c:v>
                </c:pt>
                <c:pt idx="1940">
                  <c:v>1.1200000000000001</c:v>
                </c:pt>
                <c:pt idx="1941">
                  <c:v>1.01</c:v>
                </c:pt>
                <c:pt idx="1942">
                  <c:v>1.5</c:v>
                </c:pt>
                <c:pt idx="1943">
                  <c:v>1.19</c:v>
                </c:pt>
                <c:pt idx="1944">
                  <c:v>1.23</c:v>
                </c:pt>
                <c:pt idx="1945">
                  <c:v>1.18</c:v>
                </c:pt>
                <c:pt idx="1946">
                  <c:v>1.1100000000000001</c:v>
                </c:pt>
                <c:pt idx="1947">
                  <c:v>1.02</c:v>
                </c:pt>
                <c:pt idx="1948">
                  <c:v>1.07</c:v>
                </c:pt>
                <c:pt idx="1949">
                  <c:v>1.05</c:v>
                </c:pt>
                <c:pt idx="1950">
                  <c:v>1.05</c:v>
                </c:pt>
                <c:pt idx="1951">
                  <c:v>1.04</c:v>
                </c:pt>
                <c:pt idx="1952">
                  <c:v>1.06</c:v>
                </c:pt>
                <c:pt idx="1953">
                  <c:v>1.01</c:v>
                </c:pt>
                <c:pt idx="1954">
                  <c:v>1.51</c:v>
                </c:pt>
                <c:pt idx="1955">
                  <c:v>1.02</c:v>
                </c:pt>
                <c:pt idx="1956">
                  <c:v>1.01</c:v>
                </c:pt>
                <c:pt idx="1957">
                  <c:v>1.25</c:v>
                </c:pt>
                <c:pt idx="1958">
                  <c:v>1.01</c:v>
                </c:pt>
                <c:pt idx="1959">
                  <c:v>1.21</c:v>
                </c:pt>
                <c:pt idx="1960">
                  <c:v>1.02</c:v>
                </c:pt>
                <c:pt idx="1961">
                  <c:v>1.03</c:v>
                </c:pt>
                <c:pt idx="1962">
                  <c:v>1.52</c:v>
                </c:pt>
                <c:pt idx="1963">
                  <c:v>1.02</c:v>
                </c:pt>
                <c:pt idx="1964">
                  <c:v>1.04</c:v>
                </c:pt>
                <c:pt idx="1965">
                  <c:v>1.1299999999999999</c:v>
                </c:pt>
                <c:pt idx="1966">
                  <c:v>1.27</c:v>
                </c:pt>
                <c:pt idx="1967">
                  <c:v>1.5</c:v>
                </c:pt>
                <c:pt idx="1968">
                  <c:v>1.02</c:v>
                </c:pt>
                <c:pt idx="1969">
                  <c:v>1.53</c:v>
                </c:pt>
                <c:pt idx="1970">
                  <c:v>1.1000000000000001</c:v>
                </c:pt>
                <c:pt idx="1971">
                  <c:v>1.04</c:v>
                </c:pt>
                <c:pt idx="1972">
                  <c:v>1.51</c:v>
                </c:pt>
                <c:pt idx="1973">
                  <c:v>1.07</c:v>
                </c:pt>
                <c:pt idx="1974">
                  <c:v>1.01</c:v>
                </c:pt>
                <c:pt idx="1975">
                  <c:v>1.03</c:v>
                </c:pt>
                <c:pt idx="1976">
                  <c:v>1.01</c:v>
                </c:pt>
                <c:pt idx="1977">
                  <c:v>1.5</c:v>
                </c:pt>
                <c:pt idx="1978">
                  <c:v>1.21</c:v>
                </c:pt>
                <c:pt idx="1979">
                  <c:v>1.03</c:v>
                </c:pt>
                <c:pt idx="1980">
                  <c:v>1.35</c:v>
                </c:pt>
                <c:pt idx="1981">
                  <c:v>1.52</c:v>
                </c:pt>
                <c:pt idx="1982">
                  <c:v>1.21</c:v>
                </c:pt>
                <c:pt idx="1983">
                  <c:v>1.87</c:v>
                </c:pt>
                <c:pt idx="1984">
                  <c:v>1.33</c:v>
                </c:pt>
                <c:pt idx="1985">
                  <c:v>1.01</c:v>
                </c:pt>
                <c:pt idx="1986">
                  <c:v>1.19</c:v>
                </c:pt>
                <c:pt idx="1987">
                  <c:v>2</c:v>
                </c:pt>
                <c:pt idx="1988">
                  <c:v>1.51</c:v>
                </c:pt>
                <c:pt idx="1989">
                  <c:v>1.1299999999999999</c:v>
                </c:pt>
                <c:pt idx="1990">
                  <c:v>1.33</c:v>
                </c:pt>
                <c:pt idx="1991">
                  <c:v>1.62</c:v>
                </c:pt>
                <c:pt idx="1992">
                  <c:v>1.2</c:v>
                </c:pt>
                <c:pt idx="1993">
                  <c:v>1.2</c:v>
                </c:pt>
                <c:pt idx="1994">
                  <c:v>1.6</c:v>
                </c:pt>
                <c:pt idx="1995">
                  <c:v>1.21</c:v>
                </c:pt>
                <c:pt idx="1996">
                  <c:v>1.05</c:v>
                </c:pt>
                <c:pt idx="1997">
                  <c:v>1.52</c:v>
                </c:pt>
                <c:pt idx="1998">
                  <c:v>1.01</c:v>
                </c:pt>
                <c:pt idx="1999">
                  <c:v>1.27</c:v>
                </c:pt>
                <c:pt idx="2000">
                  <c:v>1.02</c:v>
                </c:pt>
                <c:pt idx="2001">
                  <c:v>1.39</c:v>
                </c:pt>
                <c:pt idx="2002">
                  <c:v>1.1299999999999999</c:v>
                </c:pt>
                <c:pt idx="2003">
                  <c:v>1.37</c:v>
                </c:pt>
                <c:pt idx="2004">
                  <c:v>1.25</c:v>
                </c:pt>
                <c:pt idx="2005">
                  <c:v>1.04</c:v>
                </c:pt>
                <c:pt idx="2006">
                  <c:v>1.2</c:v>
                </c:pt>
                <c:pt idx="2007">
                  <c:v>1.5</c:v>
                </c:pt>
                <c:pt idx="2008">
                  <c:v>1.06</c:v>
                </c:pt>
                <c:pt idx="2009">
                  <c:v>2</c:v>
                </c:pt>
                <c:pt idx="2010">
                  <c:v>1.01</c:v>
                </c:pt>
                <c:pt idx="2011">
                  <c:v>1.34</c:v>
                </c:pt>
                <c:pt idx="2012">
                  <c:v>1.25</c:v>
                </c:pt>
                <c:pt idx="2013">
                  <c:v>1.23</c:v>
                </c:pt>
                <c:pt idx="2014">
                  <c:v>1.01</c:v>
                </c:pt>
                <c:pt idx="2015">
                  <c:v>1.01</c:v>
                </c:pt>
                <c:pt idx="2016">
                  <c:v>1.1599999999999999</c:v>
                </c:pt>
                <c:pt idx="2017">
                  <c:v>1.07</c:v>
                </c:pt>
                <c:pt idx="2018">
                  <c:v>1.56</c:v>
                </c:pt>
                <c:pt idx="2019">
                  <c:v>1.55</c:v>
                </c:pt>
                <c:pt idx="2020">
                  <c:v>1.02</c:v>
                </c:pt>
                <c:pt idx="2021">
                  <c:v>1.17</c:v>
                </c:pt>
                <c:pt idx="2022">
                  <c:v>1.62</c:v>
                </c:pt>
                <c:pt idx="2023">
                  <c:v>1.51</c:v>
                </c:pt>
                <c:pt idx="2024">
                  <c:v>1.06</c:v>
                </c:pt>
                <c:pt idx="2025">
                  <c:v>1.0900000000000001</c:v>
                </c:pt>
                <c:pt idx="2026">
                  <c:v>1.51</c:v>
                </c:pt>
                <c:pt idx="2027">
                  <c:v>1.1000000000000001</c:v>
                </c:pt>
                <c:pt idx="2028">
                  <c:v>1.02</c:v>
                </c:pt>
                <c:pt idx="2029">
                  <c:v>1.1499999999999999</c:v>
                </c:pt>
                <c:pt idx="2030">
                  <c:v>2</c:v>
                </c:pt>
                <c:pt idx="2031">
                  <c:v>1.2</c:v>
                </c:pt>
                <c:pt idx="2032">
                  <c:v>1.1299999999999999</c:v>
                </c:pt>
                <c:pt idx="2033">
                  <c:v>1.01</c:v>
                </c:pt>
                <c:pt idx="2034">
                  <c:v>1.08</c:v>
                </c:pt>
                <c:pt idx="2035">
                  <c:v>1.25</c:v>
                </c:pt>
                <c:pt idx="2036">
                  <c:v>1.01</c:v>
                </c:pt>
                <c:pt idx="2037">
                  <c:v>1.3</c:v>
                </c:pt>
                <c:pt idx="2038">
                  <c:v>1.5</c:v>
                </c:pt>
                <c:pt idx="2039">
                  <c:v>1.21</c:v>
                </c:pt>
                <c:pt idx="2040">
                  <c:v>1.52</c:v>
                </c:pt>
                <c:pt idx="2041">
                  <c:v>1.63</c:v>
                </c:pt>
                <c:pt idx="2042">
                  <c:v>1.01</c:v>
                </c:pt>
                <c:pt idx="2043">
                  <c:v>1.63</c:v>
                </c:pt>
                <c:pt idx="2044">
                  <c:v>1.1000000000000001</c:v>
                </c:pt>
                <c:pt idx="2045">
                  <c:v>1.02</c:v>
                </c:pt>
                <c:pt idx="2046">
                  <c:v>1.23</c:v>
                </c:pt>
                <c:pt idx="2047">
                  <c:v>1.5</c:v>
                </c:pt>
                <c:pt idx="2048">
                  <c:v>1.54</c:v>
                </c:pt>
                <c:pt idx="2049">
                  <c:v>1.01</c:v>
                </c:pt>
                <c:pt idx="2050">
                  <c:v>1.06</c:v>
                </c:pt>
                <c:pt idx="2051">
                  <c:v>1.53</c:v>
                </c:pt>
                <c:pt idx="2052">
                  <c:v>1.51</c:v>
                </c:pt>
                <c:pt idx="2053">
                  <c:v>1.1299999999999999</c:v>
                </c:pt>
                <c:pt idx="2054">
                  <c:v>1.01</c:v>
                </c:pt>
                <c:pt idx="2055">
                  <c:v>1.02</c:v>
                </c:pt>
                <c:pt idx="2056">
                  <c:v>1.19</c:v>
                </c:pt>
                <c:pt idx="2057">
                  <c:v>1.2</c:v>
                </c:pt>
                <c:pt idx="2058">
                  <c:v>1.51</c:v>
                </c:pt>
                <c:pt idx="2059">
                  <c:v>1.01</c:v>
                </c:pt>
                <c:pt idx="2060">
                  <c:v>1.03</c:v>
                </c:pt>
                <c:pt idx="2061">
                  <c:v>1.01</c:v>
                </c:pt>
                <c:pt idx="2062">
                  <c:v>1.2</c:v>
                </c:pt>
                <c:pt idx="2063">
                  <c:v>1.21</c:v>
                </c:pt>
                <c:pt idx="2064">
                  <c:v>1.03</c:v>
                </c:pt>
                <c:pt idx="2065">
                  <c:v>1.05</c:v>
                </c:pt>
                <c:pt idx="2066">
                  <c:v>1.58</c:v>
                </c:pt>
                <c:pt idx="2067">
                  <c:v>1.72</c:v>
                </c:pt>
                <c:pt idx="2068">
                  <c:v>1.01</c:v>
                </c:pt>
                <c:pt idx="2069">
                  <c:v>1.01</c:v>
                </c:pt>
                <c:pt idx="2070">
                  <c:v>1.2</c:v>
                </c:pt>
                <c:pt idx="2071">
                  <c:v>1.02</c:v>
                </c:pt>
                <c:pt idx="2072">
                  <c:v>1.01</c:v>
                </c:pt>
                <c:pt idx="2073">
                  <c:v>1.57</c:v>
                </c:pt>
                <c:pt idx="2074">
                  <c:v>1.2</c:v>
                </c:pt>
                <c:pt idx="2075">
                  <c:v>1.51</c:v>
                </c:pt>
                <c:pt idx="2076">
                  <c:v>1.5</c:v>
                </c:pt>
                <c:pt idx="2077">
                  <c:v>1.21</c:v>
                </c:pt>
                <c:pt idx="2078">
                  <c:v>1.07</c:v>
                </c:pt>
                <c:pt idx="2079">
                  <c:v>1.08</c:v>
                </c:pt>
                <c:pt idx="2080">
                  <c:v>1.75</c:v>
                </c:pt>
                <c:pt idx="2081">
                  <c:v>1.01</c:v>
                </c:pt>
                <c:pt idx="2082">
                  <c:v>1.23</c:v>
                </c:pt>
                <c:pt idx="2083">
                  <c:v>1.51</c:v>
                </c:pt>
                <c:pt idx="2084">
                  <c:v>1.71</c:v>
                </c:pt>
                <c:pt idx="2085">
                  <c:v>1.01</c:v>
                </c:pt>
                <c:pt idx="2086">
                  <c:v>1.06</c:v>
                </c:pt>
                <c:pt idx="2087">
                  <c:v>1.03</c:v>
                </c:pt>
                <c:pt idx="2088">
                  <c:v>1.01</c:v>
                </c:pt>
                <c:pt idx="2089">
                  <c:v>1.71</c:v>
                </c:pt>
                <c:pt idx="2090">
                  <c:v>1.51</c:v>
                </c:pt>
                <c:pt idx="2091">
                  <c:v>1.28</c:v>
                </c:pt>
                <c:pt idx="2092">
                  <c:v>1.0900000000000001</c:v>
                </c:pt>
                <c:pt idx="2093">
                  <c:v>1.02</c:v>
                </c:pt>
                <c:pt idx="2094">
                  <c:v>1.21</c:v>
                </c:pt>
                <c:pt idx="2095">
                  <c:v>1.1299999999999999</c:v>
                </c:pt>
                <c:pt idx="2096">
                  <c:v>1.06</c:v>
                </c:pt>
                <c:pt idx="2097">
                  <c:v>1.02</c:v>
                </c:pt>
                <c:pt idx="2098">
                  <c:v>1.23</c:v>
                </c:pt>
                <c:pt idx="2099">
                  <c:v>1.02</c:v>
                </c:pt>
                <c:pt idx="2100">
                  <c:v>1.5</c:v>
                </c:pt>
                <c:pt idx="2101">
                  <c:v>1.04</c:v>
                </c:pt>
                <c:pt idx="2102">
                  <c:v>1.01</c:v>
                </c:pt>
                <c:pt idx="2103">
                  <c:v>1.1200000000000001</c:v>
                </c:pt>
                <c:pt idx="2104">
                  <c:v>1.21</c:v>
                </c:pt>
                <c:pt idx="2105">
                  <c:v>1.53</c:v>
                </c:pt>
                <c:pt idx="2106">
                  <c:v>1.2</c:v>
                </c:pt>
                <c:pt idx="2107">
                  <c:v>1.51</c:v>
                </c:pt>
                <c:pt idx="2108">
                  <c:v>1.03</c:v>
                </c:pt>
                <c:pt idx="2109">
                  <c:v>1.2</c:v>
                </c:pt>
                <c:pt idx="2110">
                  <c:v>1.55</c:v>
                </c:pt>
                <c:pt idx="2111">
                  <c:v>1.01</c:v>
                </c:pt>
                <c:pt idx="2112">
                  <c:v>1.5</c:v>
                </c:pt>
                <c:pt idx="2113">
                  <c:v>1.7</c:v>
                </c:pt>
                <c:pt idx="2114">
                  <c:v>1.0900000000000001</c:v>
                </c:pt>
                <c:pt idx="2115">
                  <c:v>1.0900000000000001</c:v>
                </c:pt>
                <c:pt idx="2116">
                  <c:v>1.04</c:v>
                </c:pt>
                <c:pt idx="2117">
                  <c:v>1.06</c:v>
                </c:pt>
                <c:pt idx="2118">
                  <c:v>1.01</c:v>
                </c:pt>
                <c:pt idx="2119">
                  <c:v>1.01</c:v>
                </c:pt>
                <c:pt idx="2120">
                  <c:v>1.51</c:v>
                </c:pt>
                <c:pt idx="2121">
                  <c:v>1.4</c:v>
                </c:pt>
                <c:pt idx="2122">
                  <c:v>1.71</c:v>
                </c:pt>
                <c:pt idx="2123">
                  <c:v>1.68</c:v>
                </c:pt>
                <c:pt idx="2124">
                  <c:v>1.1100000000000001</c:v>
                </c:pt>
                <c:pt idx="2125">
                  <c:v>1.51</c:v>
                </c:pt>
                <c:pt idx="2126">
                  <c:v>1.05</c:v>
                </c:pt>
                <c:pt idx="2127">
                  <c:v>1.1000000000000001</c:v>
                </c:pt>
                <c:pt idx="2128">
                  <c:v>1.5</c:v>
                </c:pt>
                <c:pt idx="2129">
                  <c:v>1.22</c:v>
                </c:pt>
                <c:pt idx="2130">
                  <c:v>1.18</c:v>
                </c:pt>
                <c:pt idx="2131">
                  <c:v>1.1200000000000001</c:v>
                </c:pt>
                <c:pt idx="2132">
                  <c:v>1.23</c:v>
                </c:pt>
                <c:pt idx="2133">
                  <c:v>1.56</c:v>
                </c:pt>
                <c:pt idx="2134">
                  <c:v>1.01</c:v>
                </c:pt>
                <c:pt idx="2135">
                  <c:v>1.01</c:v>
                </c:pt>
                <c:pt idx="2136">
                  <c:v>1.1000000000000001</c:v>
                </c:pt>
                <c:pt idx="2137">
                  <c:v>1.03</c:v>
                </c:pt>
                <c:pt idx="2138">
                  <c:v>1.01</c:v>
                </c:pt>
                <c:pt idx="2139">
                  <c:v>1.2</c:v>
                </c:pt>
                <c:pt idx="2140">
                  <c:v>1.1000000000000001</c:v>
                </c:pt>
                <c:pt idx="2141">
                  <c:v>1.74</c:v>
                </c:pt>
                <c:pt idx="2142">
                  <c:v>1.51</c:v>
                </c:pt>
                <c:pt idx="2143">
                  <c:v>1.54</c:v>
                </c:pt>
                <c:pt idx="2144">
                  <c:v>1.57</c:v>
                </c:pt>
                <c:pt idx="2145">
                  <c:v>1.5</c:v>
                </c:pt>
                <c:pt idx="2146">
                  <c:v>1.01</c:v>
                </c:pt>
                <c:pt idx="2147">
                  <c:v>1.01</c:v>
                </c:pt>
                <c:pt idx="2148">
                  <c:v>1.5</c:v>
                </c:pt>
                <c:pt idx="2149">
                  <c:v>1.01</c:v>
                </c:pt>
                <c:pt idx="2150">
                  <c:v>1.25</c:v>
                </c:pt>
                <c:pt idx="2151">
                  <c:v>1.01</c:v>
                </c:pt>
                <c:pt idx="2152">
                  <c:v>1.7</c:v>
                </c:pt>
                <c:pt idx="2153">
                  <c:v>1.18</c:v>
                </c:pt>
                <c:pt idx="2154">
                  <c:v>1.61</c:v>
                </c:pt>
                <c:pt idx="2155">
                  <c:v>1.33</c:v>
                </c:pt>
                <c:pt idx="2156">
                  <c:v>1.74</c:v>
                </c:pt>
                <c:pt idx="2157">
                  <c:v>1.08</c:v>
                </c:pt>
                <c:pt idx="2158">
                  <c:v>1.04</c:v>
                </c:pt>
                <c:pt idx="2159">
                  <c:v>1.04</c:v>
                </c:pt>
                <c:pt idx="2160">
                  <c:v>1.1100000000000001</c:v>
                </c:pt>
                <c:pt idx="2161">
                  <c:v>1.58</c:v>
                </c:pt>
                <c:pt idx="2162">
                  <c:v>1.5</c:v>
                </c:pt>
                <c:pt idx="2163">
                  <c:v>1.51</c:v>
                </c:pt>
                <c:pt idx="2164">
                  <c:v>1.1599999999999999</c:v>
                </c:pt>
                <c:pt idx="2165">
                  <c:v>1.04</c:v>
                </c:pt>
                <c:pt idx="2166">
                  <c:v>1.59</c:v>
                </c:pt>
                <c:pt idx="2167">
                  <c:v>1.22</c:v>
                </c:pt>
                <c:pt idx="2168">
                  <c:v>1.03</c:v>
                </c:pt>
                <c:pt idx="2169">
                  <c:v>1.51</c:v>
                </c:pt>
                <c:pt idx="2170">
                  <c:v>1.27</c:v>
                </c:pt>
                <c:pt idx="2171">
                  <c:v>1.01</c:v>
                </c:pt>
                <c:pt idx="2172">
                  <c:v>1.21</c:v>
                </c:pt>
                <c:pt idx="2173">
                  <c:v>1.42</c:v>
                </c:pt>
                <c:pt idx="2174">
                  <c:v>1.01</c:v>
                </c:pt>
                <c:pt idx="2175">
                  <c:v>1.0900000000000001</c:v>
                </c:pt>
                <c:pt idx="2176">
                  <c:v>1.01</c:v>
                </c:pt>
                <c:pt idx="2177">
                  <c:v>1.02</c:v>
                </c:pt>
                <c:pt idx="2178">
                  <c:v>1.2</c:v>
                </c:pt>
                <c:pt idx="2179">
                  <c:v>1.26</c:v>
                </c:pt>
                <c:pt idx="2180">
                  <c:v>1.5</c:v>
                </c:pt>
                <c:pt idx="2181">
                  <c:v>1.55</c:v>
                </c:pt>
                <c:pt idx="2182">
                  <c:v>1.56</c:v>
                </c:pt>
                <c:pt idx="2183">
                  <c:v>1.17</c:v>
                </c:pt>
                <c:pt idx="2184">
                  <c:v>1.01</c:v>
                </c:pt>
                <c:pt idx="2185">
                  <c:v>1.06</c:v>
                </c:pt>
                <c:pt idx="2186">
                  <c:v>1.53</c:v>
                </c:pt>
                <c:pt idx="2187">
                  <c:v>1.02</c:v>
                </c:pt>
                <c:pt idx="2188">
                  <c:v>1.51</c:v>
                </c:pt>
                <c:pt idx="2189">
                  <c:v>2</c:v>
                </c:pt>
                <c:pt idx="2190">
                  <c:v>1.01</c:v>
                </c:pt>
                <c:pt idx="2191">
                  <c:v>1.01</c:v>
                </c:pt>
                <c:pt idx="2192">
                  <c:v>1.2</c:v>
                </c:pt>
                <c:pt idx="2193">
                  <c:v>1.2</c:v>
                </c:pt>
                <c:pt idx="2194">
                  <c:v>1.5</c:v>
                </c:pt>
                <c:pt idx="2195">
                  <c:v>1.5</c:v>
                </c:pt>
                <c:pt idx="2196">
                  <c:v>1.01</c:v>
                </c:pt>
                <c:pt idx="2197">
                  <c:v>1.1200000000000001</c:v>
                </c:pt>
                <c:pt idx="2198">
                  <c:v>1.01</c:v>
                </c:pt>
                <c:pt idx="2199">
                  <c:v>1.1499999999999999</c:v>
                </c:pt>
                <c:pt idx="2200">
                  <c:v>1.3</c:v>
                </c:pt>
                <c:pt idx="2201">
                  <c:v>1.59</c:v>
                </c:pt>
                <c:pt idx="2202">
                  <c:v>1.01</c:v>
                </c:pt>
                <c:pt idx="2203">
                  <c:v>1.07</c:v>
                </c:pt>
                <c:pt idx="2204">
                  <c:v>1.2</c:v>
                </c:pt>
                <c:pt idx="2205">
                  <c:v>1.05</c:v>
                </c:pt>
                <c:pt idx="2206">
                  <c:v>1.4</c:v>
                </c:pt>
                <c:pt idx="2207">
                  <c:v>1.06</c:v>
                </c:pt>
                <c:pt idx="2208">
                  <c:v>1.56</c:v>
                </c:pt>
                <c:pt idx="2209">
                  <c:v>1.27</c:v>
                </c:pt>
                <c:pt idx="2210">
                  <c:v>1.35</c:v>
                </c:pt>
                <c:pt idx="2211">
                  <c:v>1.21</c:v>
                </c:pt>
                <c:pt idx="2212">
                  <c:v>1.03</c:v>
                </c:pt>
                <c:pt idx="2213">
                  <c:v>1.1000000000000001</c:v>
                </c:pt>
                <c:pt idx="2214">
                  <c:v>1.6</c:v>
                </c:pt>
                <c:pt idx="2215">
                  <c:v>1.29</c:v>
                </c:pt>
                <c:pt idx="2216">
                  <c:v>1.51</c:v>
                </c:pt>
                <c:pt idx="2217">
                  <c:v>1.55</c:v>
                </c:pt>
                <c:pt idx="2218">
                  <c:v>1.3</c:v>
                </c:pt>
                <c:pt idx="2219">
                  <c:v>1.93</c:v>
                </c:pt>
                <c:pt idx="2220">
                  <c:v>1.2</c:v>
                </c:pt>
                <c:pt idx="2221">
                  <c:v>1.53</c:v>
                </c:pt>
                <c:pt idx="2222">
                  <c:v>1.91</c:v>
                </c:pt>
                <c:pt idx="2223">
                  <c:v>2</c:v>
                </c:pt>
                <c:pt idx="2224">
                  <c:v>1.51</c:v>
                </c:pt>
                <c:pt idx="2225">
                  <c:v>1.04</c:v>
                </c:pt>
                <c:pt idx="2226">
                  <c:v>1.07</c:v>
                </c:pt>
                <c:pt idx="2227">
                  <c:v>1.52</c:v>
                </c:pt>
                <c:pt idx="2228">
                  <c:v>1.19</c:v>
                </c:pt>
                <c:pt idx="2229">
                  <c:v>1.01</c:v>
                </c:pt>
                <c:pt idx="2230">
                  <c:v>1.71</c:v>
                </c:pt>
                <c:pt idx="2231">
                  <c:v>1.75</c:v>
                </c:pt>
                <c:pt idx="2232">
                  <c:v>1.01</c:v>
                </c:pt>
                <c:pt idx="2233">
                  <c:v>1.04</c:v>
                </c:pt>
                <c:pt idx="2234">
                  <c:v>1.01</c:v>
                </c:pt>
                <c:pt idx="2235">
                  <c:v>1.1599999999999999</c:v>
                </c:pt>
                <c:pt idx="2236">
                  <c:v>1.01</c:v>
                </c:pt>
                <c:pt idx="2237">
                  <c:v>1.22</c:v>
                </c:pt>
                <c:pt idx="2238">
                  <c:v>1.51</c:v>
                </c:pt>
                <c:pt idx="2239">
                  <c:v>1.02</c:v>
                </c:pt>
                <c:pt idx="2240">
                  <c:v>1.06</c:v>
                </c:pt>
                <c:pt idx="2241">
                  <c:v>1.1299999999999999</c:v>
                </c:pt>
                <c:pt idx="2242">
                  <c:v>2</c:v>
                </c:pt>
                <c:pt idx="2243">
                  <c:v>1.31</c:v>
                </c:pt>
                <c:pt idx="2244">
                  <c:v>1.5</c:v>
                </c:pt>
                <c:pt idx="2245">
                  <c:v>1.51</c:v>
                </c:pt>
                <c:pt idx="2246">
                  <c:v>1.2</c:v>
                </c:pt>
                <c:pt idx="2247">
                  <c:v>1.0900000000000001</c:v>
                </c:pt>
                <c:pt idx="2248">
                  <c:v>1.23</c:v>
                </c:pt>
                <c:pt idx="2249">
                  <c:v>1.53</c:v>
                </c:pt>
                <c:pt idx="2250">
                  <c:v>1.05</c:v>
                </c:pt>
                <c:pt idx="2251">
                  <c:v>1.1100000000000001</c:v>
                </c:pt>
                <c:pt idx="2252">
                  <c:v>1.1200000000000001</c:v>
                </c:pt>
                <c:pt idx="2253">
                  <c:v>1.1200000000000001</c:v>
                </c:pt>
                <c:pt idx="2254">
                  <c:v>1.03</c:v>
                </c:pt>
                <c:pt idx="2255">
                  <c:v>1.23</c:v>
                </c:pt>
                <c:pt idx="2256">
                  <c:v>1.08</c:v>
                </c:pt>
                <c:pt idx="2257">
                  <c:v>1.02</c:v>
                </c:pt>
                <c:pt idx="2258">
                  <c:v>1.06</c:v>
                </c:pt>
                <c:pt idx="2259">
                  <c:v>1.06</c:v>
                </c:pt>
                <c:pt idx="2260">
                  <c:v>1.01</c:v>
                </c:pt>
                <c:pt idx="2261">
                  <c:v>1.1200000000000001</c:v>
                </c:pt>
                <c:pt idx="2262">
                  <c:v>1.2</c:v>
                </c:pt>
                <c:pt idx="2263">
                  <c:v>1.5</c:v>
                </c:pt>
                <c:pt idx="2264">
                  <c:v>1.04</c:v>
                </c:pt>
                <c:pt idx="2265">
                  <c:v>1.51</c:v>
                </c:pt>
                <c:pt idx="2266">
                  <c:v>1.03</c:v>
                </c:pt>
                <c:pt idx="2267">
                  <c:v>1.01</c:v>
                </c:pt>
                <c:pt idx="2268">
                  <c:v>1.53</c:v>
                </c:pt>
                <c:pt idx="2269">
                  <c:v>1.51</c:v>
                </c:pt>
                <c:pt idx="2270">
                  <c:v>1.52</c:v>
                </c:pt>
                <c:pt idx="2271">
                  <c:v>1.23</c:v>
                </c:pt>
                <c:pt idx="2272">
                  <c:v>1.2</c:v>
                </c:pt>
                <c:pt idx="2273">
                  <c:v>1.01</c:v>
                </c:pt>
                <c:pt idx="2274">
                  <c:v>1.01</c:v>
                </c:pt>
                <c:pt idx="2275">
                  <c:v>1.52</c:v>
                </c:pt>
                <c:pt idx="2276">
                  <c:v>1.51</c:v>
                </c:pt>
                <c:pt idx="2277">
                  <c:v>1.02</c:v>
                </c:pt>
                <c:pt idx="2278">
                  <c:v>1.19</c:v>
                </c:pt>
                <c:pt idx="2279">
                  <c:v>1.5</c:v>
                </c:pt>
                <c:pt idx="2280">
                  <c:v>1.01</c:v>
                </c:pt>
                <c:pt idx="2281">
                  <c:v>1.1100000000000001</c:v>
                </c:pt>
                <c:pt idx="2282">
                  <c:v>1.1499999999999999</c:v>
                </c:pt>
                <c:pt idx="2283">
                  <c:v>1.1599999999999999</c:v>
                </c:pt>
                <c:pt idx="2284">
                  <c:v>1.01</c:v>
                </c:pt>
                <c:pt idx="2285">
                  <c:v>1.5</c:v>
                </c:pt>
                <c:pt idx="2286">
                  <c:v>1.26</c:v>
                </c:pt>
                <c:pt idx="2287">
                  <c:v>1.77</c:v>
                </c:pt>
                <c:pt idx="2288">
                  <c:v>1.24</c:v>
                </c:pt>
                <c:pt idx="2289">
                  <c:v>1.01</c:v>
                </c:pt>
                <c:pt idx="2290">
                  <c:v>1.17</c:v>
                </c:pt>
                <c:pt idx="2291">
                  <c:v>1.1200000000000001</c:v>
                </c:pt>
                <c:pt idx="2292">
                  <c:v>1.1299999999999999</c:v>
                </c:pt>
                <c:pt idx="2293">
                  <c:v>1.51</c:v>
                </c:pt>
                <c:pt idx="2294">
                  <c:v>1.5</c:v>
                </c:pt>
                <c:pt idx="2295">
                  <c:v>1.01</c:v>
                </c:pt>
                <c:pt idx="2296">
                  <c:v>1.02</c:v>
                </c:pt>
                <c:pt idx="2297">
                  <c:v>1.51</c:v>
                </c:pt>
                <c:pt idx="2298">
                  <c:v>1.3</c:v>
                </c:pt>
                <c:pt idx="2299">
                  <c:v>1.05</c:v>
                </c:pt>
                <c:pt idx="2300">
                  <c:v>1.27</c:v>
                </c:pt>
                <c:pt idx="2301">
                  <c:v>1.2</c:v>
                </c:pt>
                <c:pt idx="2302">
                  <c:v>1.2</c:v>
                </c:pt>
                <c:pt idx="2303">
                  <c:v>1.01</c:v>
                </c:pt>
                <c:pt idx="2304">
                  <c:v>1.02</c:v>
                </c:pt>
                <c:pt idx="2305">
                  <c:v>1.5</c:v>
                </c:pt>
                <c:pt idx="2306">
                  <c:v>1.5</c:v>
                </c:pt>
                <c:pt idx="2307">
                  <c:v>1.03</c:v>
                </c:pt>
                <c:pt idx="2308">
                  <c:v>1.5</c:v>
                </c:pt>
                <c:pt idx="2309">
                  <c:v>1.03</c:v>
                </c:pt>
                <c:pt idx="2310">
                  <c:v>1.77</c:v>
                </c:pt>
                <c:pt idx="2311">
                  <c:v>1.61</c:v>
                </c:pt>
                <c:pt idx="2312">
                  <c:v>1.01</c:v>
                </c:pt>
                <c:pt idx="2313">
                  <c:v>1.03</c:v>
                </c:pt>
                <c:pt idx="2314">
                  <c:v>1.22</c:v>
                </c:pt>
                <c:pt idx="2315">
                  <c:v>1.71</c:v>
                </c:pt>
                <c:pt idx="2316">
                  <c:v>1.2</c:v>
                </c:pt>
                <c:pt idx="2317">
                  <c:v>1.0900000000000001</c:v>
                </c:pt>
                <c:pt idx="2318">
                  <c:v>1.5</c:v>
                </c:pt>
                <c:pt idx="2319">
                  <c:v>1.1599999999999999</c:v>
                </c:pt>
                <c:pt idx="2320">
                  <c:v>1.1499999999999999</c:v>
                </c:pt>
                <c:pt idx="2321">
                  <c:v>1.17</c:v>
                </c:pt>
                <c:pt idx="2322">
                  <c:v>1.01</c:v>
                </c:pt>
                <c:pt idx="2323">
                  <c:v>1.04</c:v>
                </c:pt>
                <c:pt idx="2324">
                  <c:v>1.52</c:v>
                </c:pt>
                <c:pt idx="2325">
                  <c:v>1.01</c:v>
                </c:pt>
                <c:pt idx="2326">
                  <c:v>1.04</c:v>
                </c:pt>
                <c:pt idx="2327">
                  <c:v>1.28</c:v>
                </c:pt>
                <c:pt idx="2328">
                  <c:v>1.42</c:v>
                </c:pt>
                <c:pt idx="2329">
                  <c:v>1.01</c:v>
                </c:pt>
                <c:pt idx="2330">
                  <c:v>1.01</c:v>
                </c:pt>
                <c:pt idx="2331">
                  <c:v>1.01</c:v>
                </c:pt>
                <c:pt idx="2332">
                  <c:v>1.42</c:v>
                </c:pt>
                <c:pt idx="2333">
                  <c:v>1.03</c:v>
                </c:pt>
                <c:pt idx="2334">
                  <c:v>1.1000000000000001</c:v>
                </c:pt>
                <c:pt idx="2335">
                  <c:v>1.01</c:v>
                </c:pt>
                <c:pt idx="2336">
                  <c:v>1.03</c:v>
                </c:pt>
                <c:pt idx="2337">
                  <c:v>1.7</c:v>
                </c:pt>
                <c:pt idx="2338">
                  <c:v>1.04</c:v>
                </c:pt>
                <c:pt idx="2339">
                  <c:v>1.1200000000000001</c:v>
                </c:pt>
                <c:pt idx="2340">
                  <c:v>1.6</c:v>
                </c:pt>
                <c:pt idx="2341">
                  <c:v>1.01</c:v>
                </c:pt>
                <c:pt idx="2342">
                  <c:v>1.05</c:v>
                </c:pt>
                <c:pt idx="2343">
                  <c:v>1.6</c:v>
                </c:pt>
                <c:pt idx="2344">
                  <c:v>1.41</c:v>
                </c:pt>
                <c:pt idx="2345">
                  <c:v>1.1299999999999999</c:v>
                </c:pt>
                <c:pt idx="2346">
                  <c:v>1.61</c:v>
                </c:pt>
                <c:pt idx="2347">
                  <c:v>1.01</c:v>
                </c:pt>
                <c:pt idx="2348">
                  <c:v>1.5</c:v>
                </c:pt>
                <c:pt idx="2349">
                  <c:v>1.51</c:v>
                </c:pt>
                <c:pt idx="2350">
                  <c:v>1.04</c:v>
                </c:pt>
                <c:pt idx="2351">
                  <c:v>1.1000000000000001</c:v>
                </c:pt>
                <c:pt idx="2352">
                  <c:v>1.33</c:v>
                </c:pt>
                <c:pt idx="2353">
                  <c:v>1.1299999999999999</c:v>
                </c:pt>
                <c:pt idx="2354">
                  <c:v>1.01</c:v>
                </c:pt>
                <c:pt idx="2355">
                  <c:v>1.06</c:v>
                </c:pt>
                <c:pt idx="2356">
                  <c:v>1.51</c:v>
                </c:pt>
                <c:pt idx="2357">
                  <c:v>1.52</c:v>
                </c:pt>
                <c:pt idx="2358">
                  <c:v>1.17</c:v>
                </c:pt>
                <c:pt idx="2359">
                  <c:v>1.51</c:v>
                </c:pt>
                <c:pt idx="2360">
                  <c:v>1.04</c:v>
                </c:pt>
                <c:pt idx="2361">
                  <c:v>1.8</c:v>
                </c:pt>
                <c:pt idx="2362">
                  <c:v>1.4</c:v>
                </c:pt>
                <c:pt idx="2363">
                  <c:v>1.27</c:v>
                </c:pt>
                <c:pt idx="2364">
                  <c:v>1.3</c:v>
                </c:pt>
                <c:pt idx="2365">
                  <c:v>1.01</c:v>
                </c:pt>
                <c:pt idx="2366">
                  <c:v>1.7</c:v>
                </c:pt>
                <c:pt idx="2367">
                  <c:v>1.51</c:v>
                </c:pt>
                <c:pt idx="2368">
                  <c:v>1.04</c:v>
                </c:pt>
                <c:pt idx="2369">
                  <c:v>1.0900000000000001</c:v>
                </c:pt>
                <c:pt idx="2370">
                  <c:v>1.51</c:v>
                </c:pt>
                <c:pt idx="2371">
                  <c:v>1.21</c:v>
                </c:pt>
                <c:pt idx="2372">
                  <c:v>1.51</c:v>
                </c:pt>
                <c:pt idx="2373">
                  <c:v>1.23</c:v>
                </c:pt>
                <c:pt idx="2374">
                  <c:v>2</c:v>
                </c:pt>
                <c:pt idx="2375">
                  <c:v>1.02</c:v>
                </c:pt>
                <c:pt idx="2376">
                  <c:v>1.2</c:v>
                </c:pt>
                <c:pt idx="2377">
                  <c:v>1.32</c:v>
                </c:pt>
                <c:pt idx="2378">
                  <c:v>1.01</c:v>
                </c:pt>
                <c:pt idx="2379">
                  <c:v>1.41</c:v>
                </c:pt>
                <c:pt idx="2380">
                  <c:v>1.01</c:v>
                </c:pt>
                <c:pt idx="2381">
                  <c:v>1.1200000000000001</c:v>
                </c:pt>
                <c:pt idx="2382">
                  <c:v>1.54</c:v>
                </c:pt>
                <c:pt idx="2383">
                  <c:v>1.51</c:v>
                </c:pt>
                <c:pt idx="2384">
                  <c:v>1.1100000000000001</c:v>
                </c:pt>
                <c:pt idx="2385">
                  <c:v>1.58</c:v>
                </c:pt>
                <c:pt idx="2386">
                  <c:v>1.21</c:v>
                </c:pt>
                <c:pt idx="2387">
                  <c:v>1.06</c:v>
                </c:pt>
                <c:pt idx="2388">
                  <c:v>1.01</c:v>
                </c:pt>
                <c:pt idx="2389">
                  <c:v>1.51</c:v>
                </c:pt>
                <c:pt idx="2390">
                  <c:v>1.22</c:v>
                </c:pt>
                <c:pt idx="2391">
                  <c:v>1.06</c:v>
                </c:pt>
                <c:pt idx="2392">
                  <c:v>1.51</c:v>
                </c:pt>
                <c:pt idx="2393">
                  <c:v>1.0900000000000001</c:v>
                </c:pt>
                <c:pt idx="2394">
                  <c:v>1.04</c:v>
                </c:pt>
                <c:pt idx="2395">
                  <c:v>1.2</c:v>
                </c:pt>
                <c:pt idx="2396">
                  <c:v>1.1399999999999999</c:v>
                </c:pt>
                <c:pt idx="2397">
                  <c:v>1.02</c:v>
                </c:pt>
                <c:pt idx="2398">
                  <c:v>1.25</c:v>
                </c:pt>
                <c:pt idx="2399">
                  <c:v>1.32</c:v>
                </c:pt>
                <c:pt idx="2400">
                  <c:v>1.5</c:v>
                </c:pt>
                <c:pt idx="2401">
                  <c:v>1.75</c:v>
                </c:pt>
                <c:pt idx="2402">
                  <c:v>1.04</c:v>
                </c:pt>
                <c:pt idx="2403">
                  <c:v>1.0900000000000001</c:v>
                </c:pt>
                <c:pt idx="2404">
                  <c:v>1.5</c:v>
                </c:pt>
                <c:pt idx="2405">
                  <c:v>1.2</c:v>
                </c:pt>
                <c:pt idx="2406">
                  <c:v>1.01</c:v>
                </c:pt>
                <c:pt idx="2407">
                  <c:v>1.01</c:v>
                </c:pt>
                <c:pt idx="2408">
                  <c:v>1.51</c:v>
                </c:pt>
                <c:pt idx="2409">
                  <c:v>1.21</c:v>
                </c:pt>
                <c:pt idx="2410">
                  <c:v>1.5</c:v>
                </c:pt>
                <c:pt idx="2411">
                  <c:v>1.04</c:v>
                </c:pt>
                <c:pt idx="2412">
                  <c:v>1.51</c:v>
                </c:pt>
                <c:pt idx="2413">
                  <c:v>1.28</c:v>
                </c:pt>
                <c:pt idx="2414">
                  <c:v>1.06</c:v>
                </c:pt>
                <c:pt idx="2415">
                  <c:v>1.07</c:v>
                </c:pt>
                <c:pt idx="2416">
                  <c:v>1.05</c:v>
                </c:pt>
                <c:pt idx="2417">
                  <c:v>1.28</c:v>
                </c:pt>
                <c:pt idx="2418">
                  <c:v>1.52</c:v>
                </c:pt>
                <c:pt idx="2419">
                  <c:v>1.1200000000000001</c:v>
                </c:pt>
                <c:pt idx="2420">
                  <c:v>1.1000000000000001</c:v>
                </c:pt>
                <c:pt idx="2421">
                  <c:v>1.1599999999999999</c:v>
                </c:pt>
                <c:pt idx="2422">
                  <c:v>1.53</c:v>
                </c:pt>
                <c:pt idx="2423">
                  <c:v>1.04</c:v>
                </c:pt>
                <c:pt idx="2424">
                  <c:v>1.31</c:v>
                </c:pt>
                <c:pt idx="2425">
                  <c:v>1.1299999999999999</c:v>
                </c:pt>
                <c:pt idx="2426">
                  <c:v>1.02</c:v>
                </c:pt>
                <c:pt idx="2427">
                  <c:v>1.07</c:v>
                </c:pt>
                <c:pt idx="2428">
                  <c:v>1.31</c:v>
                </c:pt>
                <c:pt idx="2429">
                  <c:v>1.03</c:v>
                </c:pt>
                <c:pt idx="2430">
                  <c:v>1.55</c:v>
                </c:pt>
                <c:pt idx="2431">
                  <c:v>1.03</c:v>
                </c:pt>
                <c:pt idx="2432">
                  <c:v>1.5</c:v>
                </c:pt>
                <c:pt idx="2433">
                  <c:v>1.28</c:v>
                </c:pt>
                <c:pt idx="2434">
                  <c:v>1.07</c:v>
                </c:pt>
                <c:pt idx="2435">
                  <c:v>1.19</c:v>
                </c:pt>
                <c:pt idx="2436">
                  <c:v>1.5</c:v>
                </c:pt>
                <c:pt idx="2437">
                  <c:v>1.58</c:v>
                </c:pt>
                <c:pt idx="2438">
                  <c:v>1.59</c:v>
                </c:pt>
                <c:pt idx="2439">
                  <c:v>1.17</c:v>
                </c:pt>
                <c:pt idx="2440">
                  <c:v>1.2</c:v>
                </c:pt>
                <c:pt idx="2441">
                  <c:v>1.01</c:v>
                </c:pt>
                <c:pt idx="2442">
                  <c:v>1.02</c:v>
                </c:pt>
                <c:pt idx="2443">
                  <c:v>1.1399999999999999</c:v>
                </c:pt>
                <c:pt idx="2444">
                  <c:v>1.5</c:v>
                </c:pt>
                <c:pt idx="2445">
                  <c:v>1.01</c:v>
                </c:pt>
                <c:pt idx="2446">
                  <c:v>1.07</c:v>
                </c:pt>
                <c:pt idx="2447">
                  <c:v>1.3</c:v>
                </c:pt>
                <c:pt idx="2448">
                  <c:v>1.04</c:v>
                </c:pt>
                <c:pt idx="2449">
                  <c:v>1.2</c:v>
                </c:pt>
                <c:pt idx="2450">
                  <c:v>1.4</c:v>
                </c:pt>
                <c:pt idx="2451">
                  <c:v>1.2</c:v>
                </c:pt>
                <c:pt idx="2452">
                  <c:v>1.1599999999999999</c:v>
                </c:pt>
                <c:pt idx="2453">
                  <c:v>1.51</c:v>
                </c:pt>
                <c:pt idx="2454">
                  <c:v>1.1000000000000001</c:v>
                </c:pt>
                <c:pt idx="2455">
                  <c:v>1.24</c:v>
                </c:pt>
                <c:pt idx="2456">
                  <c:v>2</c:v>
                </c:pt>
                <c:pt idx="2457">
                  <c:v>1.01</c:v>
                </c:pt>
                <c:pt idx="2458">
                  <c:v>1.05</c:v>
                </c:pt>
                <c:pt idx="2459">
                  <c:v>1.01</c:v>
                </c:pt>
                <c:pt idx="2460">
                  <c:v>1.54</c:v>
                </c:pt>
                <c:pt idx="2461">
                  <c:v>1.0900000000000001</c:v>
                </c:pt>
                <c:pt idx="2462">
                  <c:v>1.01</c:v>
                </c:pt>
                <c:pt idx="2463">
                  <c:v>1.02</c:v>
                </c:pt>
                <c:pt idx="2464">
                  <c:v>1.26</c:v>
                </c:pt>
                <c:pt idx="2465">
                  <c:v>1.24</c:v>
                </c:pt>
                <c:pt idx="2466">
                  <c:v>1.32</c:v>
                </c:pt>
                <c:pt idx="2467">
                  <c:v>1.1499999999999999</c:v>
                </c:pt>
                <c:pt idx="2468">
                  <c:v>1.1399999999999999</c:v>
                </c:pt>
                <c:pt idx="2469">
                  <c:v>1.23</c:v>
                </c:pt>
                <c:pt idx="2470">
                  <c:v>1.02</c:v>
                </c:pt>
                <c:pt idx="2471">
                  <c:v>1.95</c:v>
                </c:pt>
                <c:pt idx="2472">
                  <c:v>1.51</c:v>
                </c:pt>
                <c:pt idx="2473">
                  <c:v>1.25</c:v>
                </c:pt>
                <c:pt idx="2474">
                  <c:v>1.1100000000000001</c:v>
                </c:pt>
                <c:pt idx="2475">
                  <c:v>1.59</c:v>
                </c:pt>
                <c:pt idx="2476">
                  <c:v>1.5</c:v>
                </c:pt>
                <c:pt idx="2477">
                  <c:v>1.58</c:v>
                </c:pt>
                <c:pt idx="2478">
                  <c:v>1.1499999999999999</c:v>
                </c:pt>
                <c:pt idx="2479">
                  <c:v>1.03</c:v>
                </c:pt>
                <c:pt idx="2480">
                  <c:v>1.51</c:v>
                </c:pt>
                <c:pt idx="2481">
                  <c:v>1.2</c:v>
                </c:pt>
                <c:pt idx="2482">
                  <c:v>1.01</c:v>
                </c:pt>
                <c:pt idx="2483">
                  <c:v>1.5</c:v>
                </c:pt>
                <c:pt idx="2484">
                  <c:v>1.56</c:v>
                </c:pt>
                <c:pt idx="2485">
                  <c:v>1.05</c:v>
                </c:pt>
                <c:pt idx="2486">
                  <c:v>1.01</c:v>
                </c:pt>
                <c:pt idx="2487">
                  <c:v>1.2</c:v>
                </c:pt>
                <c:pt idx="2488">
                  <c:v>1.54</c:v>
                </c:pt>
                <c:pt idx="2489">
                  <c:v>1.56</c:v>
                </c:pt>
                <c:pt idx="2490">
                  <c:v>1.63</c:v>
                </c:pt>
                <c:pt idx="2491">
                  <c:v>1.06</c:v>
                </c:pt>
                <c:pt idx="2492">
                  <c:v>1.0900000000000001</c:v>
                </c:pt>
                <c:pt idx="2493">
                  <c:v>1.2</c:v>
                </c:pt>
                <c:pt idx="2494">
                  <c:v>1.05</c:v>
                </c:pt>
                <c:pt idx="2495">
                  <c:v>1.02</c:v>
                </c:pt>
                <c:pt idx="2496">
                  <c:v>1.26</c:v>
                </c:pt>
                <c:pt idx="2497">
                  <c:v>1.5</c:v>
                </c:pt>
                <c:pt idx="2498">
                  <c:v>1.01</c:v>
                </c:pt>
                <c:pt idx="2499">
                  <c:v>1.54</c:v>
                </c:pt>
                <c:pt idx="2500">
                  <c:v>1.27</c:v>
                </c:pt>
                <c:pt idx="2501">
                  <c:v>1.51</c:v>
                </c:pt>
                <c:pt idx="2502">
                  <c:v>1.21</c:v>
                </c:pt>
                <c:pt idx="2503">
                  <c:v>1.01</c:v>
                </c:pt>
                <c:pt idx="2504">
                  <c:v>1.02</c:v>
                </c:pt>
                <c:pt idx="2505">
                  <c:v>1.02</c:v>
                </c:pt>
                <c:pt idx="2506">
                  <c:v>1.5</c:v>
                </c:pt>
                <c:pt idx="2507">
                  <c:v>1.23</c:v>
                </c:pt>
                <c:pt idx="2508">
                  <c:v>1.53</c:v>
                </c:pt>
                <c:pt idx="2509">
                  <c:v>1.22</c:v>
                </c:pt>
                <c:pt idx="2510">
                  <c:v>1.03</c:v>
                </c:pt>
                <c:pt idx="2511">
                  <c:v>1.52</c:v>
                </c:pt>
                <c:pt idx="2512">
                  <c:v>1.7</c:v>
                </c:pt>
                <c:pt idx="2513">
                  <c:v>1.03</c:v>
                </c:pt>
                <c:pt idx="2514">
                  <c:v>1.04</c:v>
                </c:pt>
                <c:pt idx="2515">
                  <c:v>1.06</c:v>
                </c:pt>
                <c:pt idx="2516">
                  <c:v>1.08</c:v>
                </c:pt>
                <c:pt idx="2517">
                  <c:v>1.35</c:v>
                </c:pt>
                <c:pt idx="2518">
                  <c:v>1.28</c:v>
                </c:pt>
                <c:pt idx="2519">
                  <c:v>1.59</c:v>
                </c:pt>
                <c:pt idx="2520">
                  <c:v>1.1499999999999999</c:v>
                </c:pt>
                <c:pt idx="2521">
                  <c:v>1.1299999999999999</c:v>
                </c:pt>
                <c:pt idx="2522">
                  <c:v>1.5</c:v>
                </c:pt>
                <c:pt idx="2523">
                  <c:v>1.02</c:v>
                </c:pt>
                <c:pt idx="2524">
                  <c:v>1.03</c:v>
                </c:pt>
                <c:pt idx="2525">
                  <c:v>1.06</c:v>
                </c:pt>
                <c:pt idx="2526">
                  <c:v>1.02</c:v>
                </c:pt>
                <c:pt idx="2527">
                  <c:v>1.52</c:v>
                </c:pt>
                <c:pt idx="2528">
                  <c:v>1.01</c:v>
                </c:pt>
                <c:pt idx="2529">
                  <c:v>2</c:v>
                </c:pt>
                <c:pt idx="2530">
                  <c:v>1.01</c:v>
                </c:pt>
                <c:pt idx="2531">
                  <c:v>1.72</c:v>
                </c:pt>
                <c:pt idx="2532">
                  <c:v>1.22</c:v>
                </c:pt>
                <c:pt idx="2533">
                  <c:v>1.56</c:v>
                </c:pt>
                <c:pt idx="2534">
                  <c:v>1.04</c:v>
                </c:pt>
                <c:pt idx="2535">
                  <c:v>1.1000000000000001</c:v>
                </c:pt>
                <c:pt idx="2536">
                  <c:v>2</c:v>
                </c:pt>
                <c:pt idx="2537">
                  <c:v>1.37</c:v>
                </c:pt>
                <c:pt idx="2538">
                  <c:v>1.5</c:v>
                </c:pt>
                <c:pt idx="2539">
                  <c:v>2</c:v>
                </c:pt>
                <c:pt idx="2540">
                  <c:v>1.02</c:v>
                </c:pt>
                <c:pt idx="2541">
                  <c:v>1.73</c:v>
                </c:pt>
                <c:pt idx="2542">
                  <c:v>1.04</c:v>
                </c:pt>
                <c:pt idx="2543">
                  <c:v>1.1599999999999999</c:v>
                </c:pt>
                <c:pt idx="2544">
                  <c:v>1.02</c:v>
                </c:pt>
                <c:pt idx="2545">
                  <c:v>1.7</c:v>
                </c:pt>
                <c:pt idx="2546">
                  <c:v>1.46</c:v>
                </c:pt>
                <c:pt idx="2547">
                  <c:v>1.1100000000000001</c:v>
                </c:pt>
                <c:pt idx="2548">
                  <c:v>1.04</c:v>
                </c:pt>
                <c:pt idx="2549">
                  <c:v>1.2</c:v>
                </c:pt>
                <c:pt idx="2550">
                  <c:v>1.01</c:v>
                </c:pt>
                <c:pt idx="2551">
                  <c:v>1.08</c:v>
                </c:pt>
                <c:pt idx="2552">
                  <c:v>1.01</c:v>
                </c:pt>
                <c:pt idx="2553">
                  <c:v>1.01</c:v>
                </c:pt>
                <c:pt idx="2554">
                  <c:v>1.05</c:v>
                </c:pt>
                <c:pt idx="2555">
                  <c:v>1.3</c:v>
                </c:pt>
                <c:pt idx="2556">
                  <c:v>1.51</c:v>
                </c:pt>
                <c:pt idx="2557">
                  <c:v>1.02</c:v>
                </c:pt>
                <c:pt idx="2558">
                  <c:v>1.1100000000000001</c:v>
                </c:pt>
                <c:pt idx="2559">
                  <c:v>1.2</c:v>
                </c:pt>
                <c:pt idx="2560">
                  <c:v>1.53</c:v>
                </c:pt>
                <c:pt idx="2561">
                  <c:v>1.03</c:v>
                </c:pt>
                <c:pt idx="2562">
                  <c:v>1.1000000000000001</c:v>
                </c:pt>
                <c:pt idx="2563">
                  <c:v>1.2</c:v>
                </c:pt>
                <c:pt idx="2564">
                  <c:v>1.21</c:v>
                </c:pt>
                <c:pt idx="2565">
                  <c:v>1.1299999999999999</c:v>
                </c:pt>
                <c:pt idx="2566">
                  <c:v>1.51</c:v>
                </c:pt>
                <c:pt idx="2567">
                  <c:v>1.23</c:v>
                </c:pt>
                <c:pt idx="2568">
                  <c:v>1.86</c:v>
                </c:pt>
                <c:pt idx="2569">
                  <c:v>1.01</c:v>
                </c:pt>
                <c:pt idx="2570">
                  <c:v>1.1499999999999999</c:v>
                </c:pt>
                <c:pt idx="2571">
                  <c:v>1.3</c:v>
                </c:pt>
                <c:pt idx="2572">
                  <c:v>1.22</c:v>
                </c:pt>
                <c:pt idx="2573">
                  <c:v>1.51</c:v>
                </c:pt>
                <c:pt idx="2574">
                  <c:v>1.01</c:v>
                </c:pt>
                <c:pt idx="2575">
                  <c:v>1.2</c:v>
                </c:pt>
                <c:pt idx="2576">
                  <c:v>1.23</c:v>
                </c:pt>
                <c:pt idx="2577">
                  <c:v>1.62</c:v>
                </c:pt>
                <c:pt idx="2578">
                  <c:v>2</c:v>
                </c:pt>
                <c:pt idx="2579">
                  <c:v>1.02</c:v>
                </c:pt>
                <c:pt idx="2580">
                  <c:v>1.51</c:v>
                </c:pt>
                <c:pt idx="2581">
                  <c:v>1.34</c:v>
                </c:pt>
                <c:pt idx="2582">
                  <c:v>1.2</c:v>
                </c:pt>
                <c:pt idx="2583">
                  <c:v>1.3</c:v>
                </c:pt>
                <c:pt idx="2584">
                  <c:v>1.0900000000000001</c:v>
                </c:pt>
                <c:pt idx="2585">
                  <c:v>2</c:v>
                </c:pt>
                <c:pt idx="2586">
                  <c:v>1.1000000000000001</c:v>
                </c:pt>
                <c:pt idx="2587">
                  <c:v>1.08</c:v>
                </c:pt>
                <c:pt idx="2588">
                  <c:v>1.4</c:v>
                </c:pt>
                <c:pt idx="2589">
                  <c:v>1.1399999999999999</c:v>
                </c:pt>
                <c:pt idx="2590">
                  <c:v>1.6</c:v>
                </c:pt>
                <c:pt idx="2591">
                  <c:v>1.01</c:v>
                </c:pt>
                <c:pt idx="2592">
                  <c:v>1.5</c:v>
                </c:pt>
                <c:pt idx="2593">
                  <c:v>1.01</c:v>
                </c:pt>
                <c:pt idx="2594">
                  <c:v>1.2</c:v>
                </c:pt>
                <c:pt idx="2595">
                  <c:v>1.02</c:v>
                </c:pt>
                <c:pt idx="2596">
                  <c:v>1.01</c:v>
                </c:pt>
                <c:pt idx="2597">
                  <c:v>1.52</c:v>
                </c:pt>
                <c:pt idx="2598">
                  <c:v>1.1200000000000001</c:v>
                </c:pt>
                <c:pt idx="2599">
                  <c:v>1.03</c:v>
                </c:pt>
                <c:pt idx="2600">
                  <c:v>1.5</c:v>
                </c:pt>
                <c:pt idx="2601">
                  <c:v>1.21</c:v>
                </c:pt>
                <c:pt idx="2602">
                  <c:v>1.23</c:v>
                </c:pt>
                <c:pt idx="2603">
                  <c:v>1.01</c:v>
                </c:pt>
                <c:pt idx="2604">
                  <c:v>1.5</c:v>
                </c:pt>
                <c:pt idx="2605">
                  <c:v>1.22</c:v>
                </c:pt>
                <c:pt idx="2606">
                  <c:v>1.18</c:v>
                </c:pt>
                <c:pt idx="2607">
                  <c:v>1.51</c:v>
                </c:pt>
                <c:pt idx="2608">
                  <c:v>1.5</c:v>
                </c:pt>
                <c:pt idx="2609">
                  <c:v>1.56</c:v>
                </c:pt>
                <c:pt idx="2610">
                  <c:v>1.54</c:v>
                </c:pt>
                <c:pt idx="2611">
                  <c:v>1.27</c:v>
                </c:pt>
                <c:pt idx="2612">
                  <c:v>1.02</c:v>
                </c:pt>
                <c:pt idx="2613">
                  <c:v>1.03</c:v>
                </c:pt>
                <c:pt idx="2614">
                  <c:v>1.01</c:v>
                </c:pt>
                <c:pt idx="2615">
                  <c:v>1.18</c:v>
                </c:pt>
                <c:pt idx="2616">
                  <c:v>1.06</c:v>
                </c:pt>
                <c:pt idx="2617">
                  <c:v>1.02</c:v>
                </c:pt>
                <c:pt idx="2618">
                  <c:v>1.01</c:v>
                </c:pt>
                <c:pt idx="2619">
                  <c:v>1.64</c:v>
                </c:pt>
                <c:pt idx="2620">
                  <c:v>1.01</c:v>
                </c:pt>
                <c:pt idx="2621">
                  <c:v>1.02</c:v>
                </c:pt>
                <c:pt idx="2622">
                  <c:v>1.02</c:v>
                </c:pt>
                <c:pt idx="2623">
                  <c:v>1.2</c:v>
                </c:pt>
                <c:pt idx="2624">
                  <c:v>1.52</c:v>
                </c:pt>
                <c:pt idx="2625">
                  <c:v>1.18</c:v>
                </c:pt>
                <c:pt idx="2626">
                  <c:v>1.02</c:v>
                </c:pt>
                <c:pt idx="2627">
                  <c:v>1.6</c:v>
                </c:pt>
                <c:pt idx="2628">
                  <c:v>1.63</c:v>
                </c:pt>
                <c:pt idx="2629">
                  <c:v>1.52</c:v>
                </c:pt>
                <c:pt idx="2630">
                  <c:v>1.02</c:v>
                </c:pt>
                <c:pt idx="2631">
                  <c:v>1.06</c:v>
                </c:pt>
                <c:pt idx="2632">
                  <c:v>1.03</c:v>
                </c:pt>
                <c:pt idx="2633">
                  <c:v>1.1599999999999999</c:v>
                </c:pt>
                <c:pt idx="2634">
                  <c:v>1.22</c:v>
                </c:pt>
                <c:pt idx="2635">
                  <c:v>1.1599999999999999</c:v>
                </c:pt>
                <c:pt idx="2636">
                  <c:v>1.72</c:v>
                </c:pt>
                <c:pt idx="2637">
                  <c:v>1.25</c:v>
                </c:pt>
                <c:pt idx="2638">
                  <c:v>1.05</c:v>
                </c:pt>
                <c:pt idx="2639">
                  <c:v>2</c:v>
                </c:pt>
                <c:pt idx="2640">
                  <c:v>1.01</c:v>
                </c:pt>
                <c:pt idx="2641">
                  <c:v>1.54</c:v>
                </c:pt>
                <c:pt idx="2642">
                  <c:v>1.23</c:v>
                </c:pt>
                <c:pt idx="2643">
                  <c:v>1.32</c:v>
                </c:pt>
                <c:pt idx="2644">
                  <c:v>2</c:v>
                </c:pt>
                <c:pt idx="2645">
                  <c:v>1.07</c:v>
                </c:pt>
                <c:pt idx="2646">
                  <c:v>1.2</c:v>
                </c:pt>
                <c:pt idx="2647">
                  <c:v>1.21</c:v>
                </c:pt>
                <c:pt idx="2648">
                  <c:v>1.01</c:v>
                </c:pt>
                <c:pt idx="2649">
                  <c:v>1.1299999999999999</c:v>
                </c:pt>
                <c:pt idx="2650">
                  <c:v>2</c:v>
                </c:pt>
                <c:pt idx="2651">
                  <c:v>1.54</c:v>
                </c:pt>
                <c:pt idx="2652">
                  <c:v>1.1599999999999999</c:v>
                </c:pt>
                <c:pt idx="2653">
                  <c:v>1.72</c:v>
                </c:pt>
                <c:pt idx="2654">
                  <c:v>1.52</c:v>
                </c:pt>
                <c:pt idx="2655">
                  <c:v>1.01</c:v>
                </c:pt>
                <c:pt idx="2656">
                  <c:v>1.5</c:v>
                </c:pt>
                <c:pt idx="2657">
                  <c:v>1.06</c:v>
                </c:pt>
                <c:pt idx="2658">
                  <c:v>1.22</c:v>
                </c:pt>
                <c:pt idx="2659">
                  <c:v>1.05</c:v>
                </c:pt>
                <c:pt idx="2660">
                  <c:v>1.24</c:v>
                </c:pt>
                <c:pt idx="2661">
                  <c:v>1.22</c:v>
                </c:pt>
                <c:pt idx="2662">
                  <c:v>1.06</c:v>
                </c:pt>
                <c:pt idx="2663">
                  <c:v>1.1200000000000001</c:v>
                </c:pt>
                <c:pt idx="2664">
                  <c:v>1.23</c:v>
                </c:pt>
                <c:pt idx="2665">
                  <c:v>1.3</c:v>
                </c:pt>
                <c:pt idx="2666">
                  <c:v>1.52</c:v>
                </c:pt>
                <c:pt idx="2667">
                  <c:v>1.59</c:v>
                </c:pt>
                <c:pt idx="2668">
                  <c:v>1.1599999999999999</c:v>
                </c:pt>
                <c:pt idx="2669">
                  <c:v>1.02</c:v>
                </c:pt>
                <c:pt idx="2670">
                  <c:v>1.1100000000000001</c:v>
                </c:pt>
                <c:pt idx="2671">
                  <c:v>1.51</c:v>
                </c:pt>
                <c:pt idx="2672">
                  <c:v>1.02</c:v>
                </c:pt>
                <c:pt idx="2673">
                  <c:v>1.01</c:v>
                </c:pt>
                <c:pt idx="2674">
                  <c:v>1.26</c:v>
                </c:pt>
                <c:pt idx="2675">
                  <c:v>1.02</c:v>
                </c:pt>
                <c:pt idx="2676">
                  <c:v>1.51</c:v>
                </c:pt>
                <c:pt idx="2677">
                  <c:v>1.08</c:v>
                </c:pt>
                <c:pt idx="2678">
                  <c:v>1.02</c:v>
                </c:pt>
                <c:pt idx="2679">
                  <c:v>1.01</c:v>
                </c:pt>
                <c:pt idx="2680">
                  <c:v>1.69</c:v>
                </c:pt>
                <c:pt idx="2681">
                  <c:v>1.04</c:v>
                </c:pt>
                <c:pt idx="2682">
                  <c:v>1.2</c:v>
                </c:pt>
                <c:pt idx="2683">
                  <c:v>1.2</c:v>
                </c:pt>
                <c:pt idx="2684">
                  <c:v>1.2</c:v>
                </c:pt>
                <c:pt idx="2685">
                  <c:v>1.01</c:v>
                </c:pt>
                <c:pt idx="2686">
                  <c:v>1.08</c:v>
                </c:pt>
                <c:pt idx="2687">
                  <c:v>1.02</c:v>
                </c:pt>
                <c:pt idx="2688">
                  <c:v>1.63</c:v>
                </c:pt>
                <c:pt idx="2689">
                  <c:v>1.02</c:v>
                </c:pt>
                <c:pt idx="2690">
                  <c:v>1.1100000000000001</c:v>
                </c:pt>
                <c:pt idx="2691">
                  <c:v>1.19</c:v>
                </c:pt>
                <c:pt idx="2692">
                  <c:v>1.0900000000000001</c:v>
                </c:pt>
                <c:pt idx="2693">
                  <c:v>1.05</c:v>
                </c:pt>
                <c:pt idx="2694">
                  <c:v>1.23</c:v>
                </c:pt>
                <c:pt idx="2695">
                  <c:v>1.1100000000000001</c:v>
                </c:pt>
                <c:pt idx="2696">
                  <c:v>1.04</c:v>
                </c:pt>
                <c:pt idx="2697">
                  <c:v>1.83</c:v>
                </c:pt>
                <c:pt idx="2698">
                  <c:v>1.08</c:v>
                </c:pt>
                <c:pt idx="2699">
                  <c:v>1.01</c:v>
                </c:pt>
                <c:pt idx="2700">
                  <c:v>1.71</c:v>
                </c:pt>
                <c:pt idx="2701">
                  <c:v>1.21</c:v>
                </c:pt>
                <c:pt idx="2702">
                  <c:v>1.31</c:v>
                </c:pt>
                <c:pt idx="2703">
                  <c:v>1.2</c:v>
                </c:pt>
                <c:pt idx="2704">
                  <c:v>1.5</c:v>
                </c:pt>
                <c:pt idx="2705">
                  <c:v>1.01</c:v>
                </c:pt>
                <c:pt idx="2706">
                  <c:v>1.2</c:v>
                </c:pt>
                <c:pt idx="2707">
                  <c:v>1.77</c:v>
                </c:pt>
                <c:pt idx="2708">
                  <c:v>1.01</c:v>
                </c:pt>
                <c:pt idx="2709">
                  <c:v>1.1200000000000001</c:v>
                </c:pt>
                <c:pt idx="2710">
                  <c:v>1.5</c:v>
                </c:pt>
                <c:pt idx="2711">
                  <c:v>1.08</c:v>
                </c:pt>
                <c:pt idx="2712">
                  <c:v>1.28</c:v>
                </c:pt>
                <c:pt idx="2713">
                  <c:v>1.03</c:v>
                </c:pt>
                <c:pt idx="2714">
                  <c:v>1.33</c:v>
                </c:pt>
                <c:pt idx="2715">
                  <c:v>1.21</c:v>
                </c:pt>
                <c:pt idx="2716">
                  <c:v>1.22</c:v>
                </c:pt>
                <c:pt idx="2717">
                  <c:v>1.2</c:v>
                </c:pt>
                <c:pt idx="2718">
                  <c:v>1.06</c:v>
                </c:pt>
                <c:pt idx="2719">
                  <c:v>2</c:v>
                </c:pt>
                <c:pt idx="2720">
                  <c:v>1.06</c:v>
                </c:pt>
                <c:pt idx="2721">
                  <c:v>1.7</c:v>
                </c:pt>
                <c:pt idx="2722">
                  <c:v>1.02</c:v>
                </c:pt>
                <c:pt idx="2723">
                  <c:v>1.51</c:v>
                </c:pt>
                <c:pt idx="2724">
                  <c:v>1.5</c:v>
                </c:pt>
                <c:pt idx="2725">
                  <c:v>1.02</c:v>
                </c:pt>
                <c:pt idx="2726">
                  <c:v>1.01</c:v>
                </c:pt>
                <c:pt idx="2727">
                  <c:v>1.01</c:v>
                </c:pt>
                <c:pt idx="2728">
                  <c:v>1.06</c:v>
                </c:pt>
                <c:pt idx="2729">
                  <c:v>1.02</c:v>
                </c:pt>
                <c:pt idx="2730">
                  <c:v>1.7</c:v>
                </c:pt>
                <c:pt idx="2731">
                  <c:v>1.18</c:v>
                </c:pt>
                <c:pt idx="2732">
                  <c:v>1.07</c:v>
                </c:pt>
                <c:pt idx="2733">
                  <c:v>1.2</c:v>
                </c:pt>
                <c:pt idx="2734">
                  <c:v>1.25</c:v>
                </c:pt>
                <c:pt idx="2735">
                  <c:v>1.01</c:v>
                </c:pt>
                <c:pt idx="2736">
                  <c:v>1.28</c:v>
                </c:pt>
                <c:pt idx="2737">
                  <c:v>1.22</c:v>
                </c:pt>
                <c:pt idx="2738">
                  <c:v>1.51</c:v>
                </c:pt>
                <c:pt idx="2739">
                  <c:v>1.39</c:v>
                </c:pt>
                <c:pt idx="2740">
                  <c:v>1.01</c:v>
                </c:pt>
                <c:pt idx="2741">
                  <c:v>1.5</c:v>
                </c:pt>
                <c:pt idx="2742">
                  <c:v>1.7</c:v>
                </c:pt>
                <c:pt idx="2743">
                  <c:v>1.51</c:v>
                </c:pt>
                <c:pt idx="2744">
                  <c:v>1.1100000000000001</c:v>
                </c:pt>
                <c:pt idx="2745">
                  <c:v>1.03</c:v>
                </c:pt>
                <c:pt idx="2746">
                  <c:v>1.83</c:v>
                </c:pt>
                <c:pt idx="2747">
                  <c:v>1.17</c:v>
                </c:pt>
                <c:pt idx="2748">
                  <c:v>1.3</c:v>
                </c:pt>
                <c:pt idx="2749">
                  <c:v>1.5</c:v>
                </c:pt>
                <c:pt idx="2750">
                  <c:v>1.53</c:v>
                </c:pt>
                <c:pt idx="2751">
                  <c:v>1.05</c:v>
                </c:pt>
                <c:pt idx="2752">
                  <c:v>1.1200000000000001</c:v>
                </c:pt>
                <c:pt idx="2753">
                  <c:v>1.2</c:v>
                </c:pt>
                <c:pt idx="2754">
                  <c:v>1.51</c:v>
                </c:pt>
                <c:pt idx="2755">
                  <c:v>1.01</c:v>
                </c:pt>
                <c:pt idx="2756">
                  <c:v>1.1000000000000001</c:v>
                </c:pt>
                <c:pt idx="2757">
                  <c:v>1.02</c:v>
                </c:pt>
                <c:pt idx="2758">
                  <c:v>1.1399999999999999</c:v>
                </c:pt>
                <c:pt idx="2759">
                  <c:v>1.51</c:v>
                </c:pt>
                <c:pt idx="2760">
                  <c:v>1.04</c:v>
                </c:pt>
                <c:pt idx="2761">
                  <c:v>1.69</c:v>
                </c:pt>
                <c:pt idx="2762">
                  <c:v>1.5</c:v>
                </c:pt>
                <c:pt idx="2763">
                  <c:v>1.32</c:v>
                </c:pt>
                <c:pt idx="2764">
                  <c:v>1.01</c:v>
                </c:pt>
                <c:pt idx="2765">
                  <c:v>1.5</c:v>
                </c:pt>
                <c:pt idx="2766">
                  <c:v>1.02</c:v>
                </c:pt>
                <c:pt idx="2767">
                  <c:v>1.1000000000000001</c:v>
                </c:pt>
                <c:pt idx="2768">
                  <c:v>1.01</c:v>
                </c:pt>
                <c:pt idx="2769">
                  <c:v>1.1499999999999999</c:v>
                </c:pt>
                <c:pt idx="2770">
                  <c:v>1.02</c:v>
                </c:pt>
                <c:pt idx="2771">
                  <c:v>1.2</c:v>
                </c:pt>
                <c:pt idx="2772">
                  <c:v>1.01</c:v>
                </c:pt>
                <c:pt idx="2773">
                  <c:v>1.02</c:v>
                </c:pt>
                <c:pt idx="2774">
                  <c:v>1.21</c:v>
                </c:pt>
                <c:pt idx="2775">
                  <c:v>1.51</c:v>
                </c:pt>
                <c:pt idx="2776">
                  <c:v>1.01</c:v>
                </c:pt>
                <c:pt idx="2777">
                  <c:v>1.22</c:v>
                </c:pt>
                <c:pt idx="2778">
                  <c:v>1.07</c:v>
                </c:pt>
                <c:pt idx="2779">
                  <c:v>1.25</c:v>
                </c:pt>
                <c:pt idx="2780">
                  <c:v>1.1299999999999999</c:v>
                </c:pt>
                <c:pt idx="2781">
                  <c:v>1.1299999999999999</c:v>
                </c:pt>
                <c:pt idx="2782">
                  <c:v>1.52</c:v>
                </c:pt>
                <c:pt idx="2783">
                  <c:v>1.05</c:v>
                </c:pt>
                <c:pt idx="2784">
                  <c:v>1.26</c:v>
                </c:pt>
                <c:pt idx="2785">
                  <c:v>1.02</c:v>
                </c:pt>
                <c:pt idx="2786">
                  <c:v>1.55</c:v>
                </c:pt>
                <c:pt idx="2787">
                  <c:v>1.03</c:v>
                </c:pt>
                <c:pt idx="2788">
                  <c:v>1.63</c:v>
                </c:pt>
                <c:pt idx="2789">
                  <c:v>1.7</c:v>
                </c:pt>
                <c:pt idx="2790">
                  <c:v>1.2</c:v>
                </c:pt>
                <c:pt idx="2791">
                  <c:v>1.02</c:v>
                </c:pt>
                <c:pt idx="2792">
                  <c:v>1.0900000000000001</c:v>
                </c:pt>
                <c:pt idx="2793">
                  <c:v>1.03</c:v>
                </c:pt>
                <c:pt idx="2794">
                  <c:v>1.83</c:v>
                </c:pt>
                <c:pt idx="2795">
                  <c:v>1.04</c:v>
                </c:pt>
                <c:pt idx="2796">
                  <c:v>1.03</c:v>
                </c:pt>
                <c:pt idx="2797">
                  <c:v>1.63</c:v>
                </c:pt>
                <c:pt idx="2798">
                  <c:v>1.1299999999999999</c:v>
                </c:pt>
                <c:pt idx="2799">
                  <c:v>1.01</c:v>
                </c:pt>
                <c:pt idx="2800">
                  <c:v>2</c:v>
                </c:pt>
                <c:pt idx="2801">
                  <c:v>1.22</c:v>
                </c:pt>
                <c:pt idx="2802">
                  <c:v>1.5</c:v>
                </c:pt>
                <c:pt idx="2803">
                  <c:v>1.54</c:v>
                </c:pt>
                <c:pt idx="2804">
                  <c:v>1.51</c:v>
                </c:pt>
                <c:pt idx="2805">
                  <c:v>1.22</c:v>
                </c:pt>
                <c:pt idx="2806">
                  <c:v>1.24</c:v>
                </c:pt>
                <c:pt idx="2807">
                  <c:v>1.05</c:v>
                </c:pt>
                <c:pt idx="2808">
                  <c:v>1.25</c:v>
                </c:pt>
                <c:pt idx="2809">
                  <c:v>1.5</c:v>
                </c:pt>
                <c:pt idx="2810">
                  <c:v>1.1499999999999999</c:v>
                </c:pt>
                <c:pt idx="2811">
                  <c:v>1.1599999999999999</c:v>
                </c:pt>
                <c:pt idx="2812">
                  <c:v>1.1499999999999999</c:v>
                </c:pt>
                <c:pt idx="2813">
                  <c:v>1.23</c:v>
                </c:pt>
                <c:pt idx="2814">
                  <c:v>1.51</c:v>
                </c:pt>
                <c:pt idx="2815">
                  <c:v>1.02</c:v>
                </c:pt>
                <c:pt idx="2816">
                  <c:v>1.5</c:v>
                </c:pt>
                <c:pt idx="2817">
                  <c:v>1.03</c:v>
                </c:pt>
                <c:pt idx="2818">
                  <c:v>1.02</c:v>
                </c:pt>
                <c:pt idx="2819">
                  <c:v>1.01</c:v>
                </c:pt>
                <c:pt idx="2820">
                  <c:v>1.2</c:v>
                </c:pt>
                <c:pt idx="2821">
                  <c:v>1.36</c:v>
                </c:pt>
                <c:pt idx="2822">
                  <c:v>1.02</c:v>
                </c:pt>
                <c:pt idx="2823">
                  <c:v>1.7</c:v>
                </c:pt>
                <c:pt idx="2824">
                  <c:v>1.08</c:v>
                </c:pt>
                <c:pt idx="2825">
                  <c:v>1.05</c:v>
                </c:pt>
                <c:pt idx="2826">
                  <c:v>1.5</c:v>
                </c:pt>
                <c:pt idx="2827">
                  <c:v>1.53</c:v>
                </c:pt>
                <c:pt idx="2828">
                  <c:v>1.28</c:v>
                </c:pt>
                <c:pt idx="2829">
                  <c:v>1.55</c:v>
                </c:pt>
                <c:pt idx="2830">
                  <c:v>1.1000000000000001</c:v>
                </c:pt>
                <c:pt idx="2831">
                  <c:v>1.26</c:v>
                </c:pt>
                <c:pt idx="2832">
                  <c:v>1.1200000000000001</c:v>
                </c:pt>
                <c:pt idx="2833">
                  <c:v>1.51</c:v>
                </c:pt>
                <c:pt idx="2834">
                  <c:v>1.31</c:v>
                </c:pt>
                <c:pt idx="2835">
                  <c:v>1.27</c:v>
                </c:pt>
                <c:pt idx="2836">
                  <c:v>1.5</c:v>
                </c:pt>
                <c:pt idx="2837">
                  <c:v>1.52</c:v>
                </c:pt>
                <c:pt idx="2838">
                  <c:v>1.01</c:v>
                </c:pt>
                <c:pt idx="2839">
                  <c:v>1.53</c:v>
                </c:pt>
                <c:pt idx="2840">
                  <c:v>1.01</c:v>
                </c:pt>
                <c:pt idx="2841">
                  <c:v>1.35</c:v>
                </c:pt>
                <c:pt idx="2842">
                  <c:v>1.43</c:v>
                </c:pt>
                <c:pt idx="2843">
                  <c:v>1.0900000000000001</c:v>
                </c:pt>
                <c:pt idx="2844">
                  <c:v>2</c:v>
                </c:pt>
                <c:pt idx="2845">
                  <c:v>1.27</c:v>
                </c:pt>
                <c:pt idx="2846">
                  <c:v>1.59</c:v>
                </c:pt>
                <c:pt idx="2847">
                  <c:v>1.03</c:v>
                </c:pt>
                <c:pt idx="2848">
                  <c:v>1.5</c:v>
                </c:pt>
                <c:pt idx="2849">
                  <c:v>1.04</c:v>
                </c:pt>
                <c:pt idx="2850">
                  <c:v>1.62</c:v>
                </c:pt>
                <c:pt idx="2851">
                  <c:v>1.02</c:v>
                </c:pt>
                <c:pt idx="2852">
                  <c:v>1.01</c:v>
                </c:pt>
                <c:pt idx="2853">
                  <c:v>1.1299999999999999</c:v>
                </c:pt>
                <c:pt idx="2854">
                  <c:v>1.08</c:v>
                </c:pt>
                <c:pt idx="2855">
                  <c:v>1.08</c:v>
                </c:pt>
                <c:pt idx="2856">
                  <c:v>1.61</c:v>
                </c:pt>
                <c:pt idx="2857">
                  <c:v>1.03</c:v>
                </c:pt>
                <c:pt idx="2858">
                  <c:v>1.26</c:v>
                </c:pt>
                <c:pt idx="2859">
                  <c:v>1.5</c:v>
                </c:pt>
                <c:pt idx="2860">
                  <c:v>1.2</c:v>
                </c:pt>
                <c:pt idx="2861">
                  <c:v>1.1399999999999999</c:v>
                </c:pt>
                <c:pt idx="2862">
                  <c:v>1.08</c:v>
                </c:pt>
                <c:pt idx="2863">
                  <c:v>1.6</c:v>
                </c:pt>
                <c:pt idx="2864">
                  <c:v>1.01</c:v>
                </c:pt>
                <c:pt idx="2865">
                  <c:v>1.06</c:v>
                </c:pt>
                <c:pt idx="2866">
                  <c:v>1.47</c:v>
                </c:pt>
                <c:pt idx="2867">
                  <c:v>1.53</c:v>
                </c:pt>
                <c:pt idx="2868">
                  <c:v>1.05</c:v>
                </c:pt>
                <c:pt idx="2869">
                  <c:v>1.07</c:v>
                </c:pt>
                <c:pt idx="2870">
                  <c:v>1.71</c:v>
                </c:pt>
                <c:pt idx="2871">
                  <c:v>1.24</c:v>
                </c:pt>
                <c:pt idx="2872">
                  <c:v>1.01</c:v>
                </c:pt>
                <c:pt idx="2873">
                  <c:v>1.01</c:v>
                </c:pt>
                <c:pt idx="2874">
                  <c:v>1.2</c:v>
                </c:pt>
                <c:pt idx="2875">
                  <c:v>1.5</c:v>
                </c:pt>
                <c:pt idx="2876">
                  <c:v>1.07</c:v>
                </c:pt>
                <c:pt idx="2877">
                  <c:v>1.01</c:v>
                </c:pt>
                <c:pt idx="2878">
                  <c:v>1.24</c:v>
                </c:pt>
                <c:pt idx="2879">
                  <c:v>1.21</c:v>
                </c:pt>
                <c:pt idx="2880">
                  <c:v>1.56</c:v>
                </c:pt>
                <c:pt idx="2881">
                  <c:v>1.51</c:v>
                </c:pt>
                <c:pt idx="2882">
                  <c:v>2</c:v>
                </c:pt>
                <c:pt idx="2883">
                  <c:v>1.02</c:v>
                </c:pt>
                <c:pt idx="2884">
                  <c:v>1.08</c:v>
                </c:pt>
                <c:pt idx="2885">
                  <c:v>1.51</c:v>
                </c:pt>
                <c:pt idx="2886">
                  <c:v>1.51</c:v>
                </c:pt>
                <c:pt idx="2887">
                  <c:v>1.06</c:v>
                </c:pt>
                <c:pt idx="2888">
                  <c:v>1.51</c:v>
                </c:pt>
                <c:pt idx="2889">
                  <c:v>1.51</c:v>
                </c:pt>
                <c:pt idx="2890">
                  <c:v>1.29</c:v>
                </c:pt>
                <c:pt idx="2891">
                  <c:v>1.1200000000000001</c:v>
                </c:pt>
                <c:pt idx="2892">
                  <c:v>1.58</c:v>
                </c:pt>
                <c:pt idx="2893">
                  <c:v>1.39</c:v>
                </c:pt>
                <c:pt idx="2894">
                  <c:v>1.05</c:v>
                </c:pt>
                <c:pt idx="2895">
                  <c:v>1.05</c:v>
                </c:pt>
                <c:pt idx="2896">
                  <c:v>1.5</c:v>
                </c:pt>
                <c:pt idx="2897">
                  <c:v>1.2</c:v>
                </c:pt>
                <c:pt idx="2898">
                  <c:v>1.2</c:v>
                </c:pt>
                <c:pt idx="2899">
                  <c:v>1.01</c:v>
                </c:pt>
                <c:pt idx="2900">
                  <c:v>1.03</c:v>
                </c:pt>
                <c:pt idx="2901">
                  <c:v>1.64</c:v>
                </c:pt>
                <c:pt idx="2902">
                  <c:v>1.01</c:v>
                </c:pt>
                <c:pt idx="2903">
                  <c:v>1.25</c:v>
                </c:pt>
                <c:pt idx="2904">
                  <c:v>1.5</c:v>
                </c:pt>
                <c:pt idx="2905">
                  <c:v>1.04</c:v>
                </c:pt>
                <c:pt idx="2906">
                  <c:v>1.23</c:v>
                </c:pt>
                <c:pt idx="2907">
                  <c:v>1.03</c:v>
                </c:pt>
                <c:pt idx="2908">
                  <c:v>1.01</c:v>
                </c:pt>
                <c:pt idx="2909">
                  <c:v>1.51</c:v>
                </c:pt>
                <c:pt idx="2910">
                  <c:v>1.03</c:v>
                </c:pt>
                <c:pt idx="2911">
                  <c:v>1.01</c:v>
                </c:pt>
                <c:pt idx="2912">
                  <c:v>1.1100000000000001</c:v>
                </c:pt>
                <c:pt idx="2913">
                  <c:v>1.04</c:v>
                </c:pt>
                <c:pt idx="2914">
                  <c:v>1.01</c:v>
                </c:pt>
                <c:pt idx="2915">
                  <c:v>1.21</c:v>
                </c:pt>
                <c:pt idx="2916">
                  <c:v>1.51</c:v>
                </c:pt>
                <c:pt idx="2917">
                  <c:v>1.02</c:v>
                </c:pt>
                <c:pt idx="2918">
                  <c:v>1.1299999999999999</c:v>
                </c:pt>
                <c:pt idx="2919">
                  <c:v>1.58</c:v>
                </c:pt>
                <c:pt idx="2920">
                  <c:v>1.01</c:v>
                </c:pt>
                <c:pt idx="2921">
                  <c:v>1.21</c:v>
                </c:pt>
                <c:pt idx="2922">
                  <c:v>1.23</c:v>
                </c:pt>
                <c:pt idx="2923">
                  <c:v>1.01</c:v>
                </c:pt>
                <c:pt idx="2924">
                  <c:v>1.01</c:v>
                </c:pt>
                <c:pt idx="2925">
                  <c:v>1.2</c:v>
                </c:pt>
                <c:pt idx="2926">
                  <c:v>1.55</c:v>
                </c:pt>
                <c:pt idx="2927">
                  <c:v>1.2</c:v>
                </c:pt>
                <c:pt idx="2928">
                  <c:v>1.26</c:v>
                </c:pt>
                <c:pt idx="2929">
                  <c:v>1.7</c:v>
                </c:pt>
                <c:pt idx="2930">
                  <c:v>1.03</c:v>
                </c:pt>
                <c:pt idx="2931">
                  <c:v>1.04</c:v>
                </c:pt>
                <c:pt idx="2932">
                  <c:v>1.05</c:v>
                </c:pt>
                <c:pt idx="2933">
                  <c:v>1.04</c:v>
                </c:pt>
                <c:pt idx="2934">
                  <c:v>1.02</c:v>
                </c:pt>
                <c:pt idx="2935">
                  <c:v>1.29</c:v>
                </c:pt>
                <c:pt idx="2936">
                  <c:v>1.5</c:v>
                </c:pt>
                <c:pt idx="2937">
                  <c:v>1.5</c:v>
                </c:pt>
                <c:pt idx="2938">
                  <c:v>1.21</c:v>
                </c:pt>
                <c:pt idx="2939">
                  <c:v>1.2</c:v>
                </c:pt>
                <c:pt idx="2940">
                  <c:v>1.05</c:v>
                </c:pt>
                <c:pt idx="2941">
                  <c:v>1.27</c:v>
                </c:pt>
                <c:pt idx="2942">
                  <c:v>1.23</c:v>
                </c:pt>
                <c:pt idx="2943">
                  <c:v>1.01</c:v>
                </c:pt>
                <c:pt idx="2944">
                  <c:v>1.04</c:v>
                </c:pt>
                <c:pt idx="2945">
                  <c:v>1.2</c:v>
                </c:pt>
                <c:pt idx="2946">
                  <c:v>1.03</c:v>
                </c:pt>
                <c:pt idx="2947">
                  <c:v>1.5</c:v>
                </c:pt>
                <c:pt idx="2948">
                  <c:v>1.01</c:v>
                </c:pt>
                <c:pt idx="2949">
                  <c:v>1.17</c:v>
                </c:pt>
                <c:pt idx="2950">
                  <c:v>1.03</c:v>
                </c:pt>
                <c:pt idx="2951">
                  <c:v>1.39</c:v>
                </c:pt>
                <c:pt idx="2952">
                  <c:v>1.1200000000000001</c:v>
                </c:pt>
                <c:pt idx="2953">
                  <c:v>1.82</c:v>
                </c:pt>
                <c:pt idx="2954">
                  <c:v>1.01</c:v>
                </c:pt>
                <c:pt idx="2955">
                  <c:v>1.02</c:v>
                </c:pt>
                <c:pt idx="2956">
                  <c:v>1.01</c:v>
                </c:pt>
                <c:pt idx="2957">
                  <c:v>1.65</c:v>
                </c:pt>
                <c:pt idx="2958">
                  <c:v>1.01</c:v>
                </c:pt>
                <c:pt idx="2959">
                  <c:v>1.7</c:v>
                </c:pt>
                <c:pt idx="2960">
                  <c:v>1.21</c:v>
                </c:pt>
                <c:pt idx="2961">
                  <c:v>1.21</c:v>
                </c:pt>
                <c:pt idx="2962">
                  <c:v>1.26</c:v>
                </c:pt>
                <c:pt idx="2963">
                  <c:v>1.7</c:v>
                </c:pt>
                <c:pt idx="2964">
                  <c:v>1.28</c:v>
                </c:pt>
                <c:pt idx="2965">
                  <c:v>1.5</c:v>
                </c:pt>
                <c:pt idx="2966">
                  <c:v>1.54</c:v>
                </c:pt>
                <c:pt idx="2967">
                  <c:v>1.24</c:v>
                </c:pt>
                <c:pt idx="2968">
                  <c:v>1.1399999999999999</c:v>
                </c:pt>
                <c:pt idx="2969">
                  <c:v>1.5</c:v>
                </c:pt>
                <c:pt idx="2970">
                  <c:v>2</c:v>
                </c:pt>
                <c:pt idx="2971">
                  <c:v>1.06</c:v>
                </c:pt>
                <c:pt idx="2972">
                  <c:v>1.52</c:v>
                </c:pt>
                <c:pt idx="2973">
                  <c:v>1.54</c:v>
                </c:pt>
                <c:pt idx="2974">
                  <c:v>1.01</c:v>
                </c:pt>
                <c:pt idx="2975">
                  <c:v>1.51</c:v>
                </c:pt>
                <c:pt idx="2976">
                  <c:v>1.01</c:v>
                </c:pt>
                <c:pt idx="2977">
                  <c:v>1.63</c:v>
                </c:pt>
                <c:pt idx="2978">
                  <c:v>1.01</c:v>
                </c:pt>
                <c:pt idx="2979">
                  <c:v>1.01</c:v>
                </c:pt>
                <c:pt idx="2980">
                  <c:v>1.64</c:v>
                </c:pt>
                <c:pt idx="2981">
                  <c:v>1.01</c:v>
                </c:pt>
                <c:pt idx="2982">
                  <c:v>1.01</c:v>
                </c:pt>
                <c:pt idx="2983">
                  <c:v>1.18</c:v>
                </c:pt>
                <c:pt idx="2984">
                  <c:v>1.24</c:v>
                </c:pt>
                <c:pt idx="2985">
                  <c:v>1.02</c:v>
                </c:pt>
                <c:pt idx="2986">
                  <c:v>1.26</c:v>
                </c:pt>
                <c:pt idx="2987">
                  <c:v>1.01</c:v>
                </c:pt>
                <c:pt idx="2988">
                  <c:v>1.02</c:v>
                </c:pt>
                <c:pt idx="2989">
                  <c:v>1.51</c:v>
                </c:pt>
                <c:pt idx="2990">
                  <c:v>1.21</c:v>
                </c:pt>
                <c:pt idx="2991">
                  <c:v>1.01</c:v>
                </c:pt>
                <c:pt idx="2992">
                  <c:v>1.01</c:v>
                </c:pt>
                <c:pt idx="2993">
                  <c:v>1.06</c:v>
                </c:pt>
                <c:pt idx="2994">
                  <c:v>1.76</c:v>
                </c:pt>
                <c:pt idx="2995">
                  <c:v>1.05</c:v>
                </c:pt>
                <c:pt idx="2996">
                  <c:v>1.25</c:v>
                </c:pt>
                <c:pt idx="2997">
                  <c:v>1.31</c:v>
                </c:pt>
                <c:pt idx="2998">
                  <c:v>1.33</c:v>
                </c:pt>
                <c:pt idx="2999">
                  <c:v>1.02</c:v>
                </c:pt>
              </c:numCache>
            </c:numRef>
          </c:xVal>
          <c:yVal>
            <c:numRef>
              <c:f>Sheet2!$B$2:$B$3001</c:f>
              <c:numCache>
                <c:formatCode>General</c:formatCode>
                <c:ptCount val="3000"/>
                <c:pt idx="0">
                  <c:v>6.8658910748834385</c:v>
                </c:pt>
                <c:pt idx="1">
                  <c:v>6.3647507568519108</c:v>
                </c:pt>
                <c:pt idx="2">
                  <c:v>7.0501225202690589</c:v>
                </c:pt>
                <c:pt idx="3">
                  <c:v>7.9391588179567965</c:v>
                </c:pt>
                <c:pt idx="4">
                  <c:v>6.7968237182748554</c:v>
                </c:pt>
                <c:pt idx="5">
                  <c:v>6.9828627514689421</c:v>
                </c:pt>
                <c:pt idx="6">
                  <c:v>7.773173680482536</c:v>
                </c:pt>
                <c:pt idx="7">
                  <c:v>6.7190131543852596</c:v>
                </c:pt>
                <c:pt idx="8">
                  <c:v>6.7475865268293154</c:v>
                </c:pt>
                <c:pt idx="9">
                  <c:v>7.773173680482536</c:v>
                </c:pt>
                <c:pt idx="10">
                  <c:v>6.9782137426306985</c:v>
                </c:pt>
                <c:pt idx="11">
                  <c:v>7.5400903201453247</c:v>
                </c:pt>
                <c:pt idx="12">
                  <c:v>6.4583382833447898</c:v>
                </c:pt>
                <c:pt idx="13">
                  <c:v>8.3816025371098899</c:v>
                </c:pt>
                <c:pt idx="14">
                  <c:v>7.3639135014058192</c:v>
                </c:pt>
                <c:pt idx="15">
                  <c:v>8.1276998528177717</c:v>
                </c:pt>
                <c:pt idx="16">
                  <c:v>6.7190131543852596</c:v>
                </c:pt>
                <c:pt idx="17">
                  <c:v>7.2420823592569619</c:v>
                </c:pt>
                <c:pt idx="18">
                  <c:v>7.3957216086020452</c:v>
                </c:pt>
                <c:pt idx="19">
                  <c:v>6.0088131854425946</c:v>
                </c:pt>
                <c:pt idx="20">
                  <c:v>6.6253923680079563</c:v>
                </c:pt>
                <c:pt idx="21">
                  <c:v>6.3421214187211516</c:v>
                </c:pt>
                <c:pt idx="22">
                  <c:v>7.4547199493640006</c:v>
                </c:pt>
                <c:pt idx="23">
                  <c:v>7.6553906448261522</c:v>
                </c:pt>
                <c:pt idx="24">
                  <c:v>6.5652649700353614</c:v>
                </c:pt>
                <c:pt idx="25">
                  <c:v>6.9527286446248686</c:v>
                </c:pt>
                <c:pt idx="26">
                  <c:v>6.2595814640649232</c:v>
                </c:pt>
                <c:pt idx="27">
                  <c:v>8.2579041934656736</c:v>
                </c:pt>
                <c:pt idx="28">
                  <c:v>7.0950643772871311</c:v>
                </c:pt>
                <c:pt idx="29">
                  <c:v>8.3483010549339429</c:v>
                </c:pt>
                <c:pt idx="30">
                  <c:v>6.6025878921893364</c:v>
                </c:pt>
                <c:pt idx="31">
                  <c:v>6.8221973906204907</c:v>
                </c:pt>
                <c:pt idx="32">
                  <c:v>7.1989312406881734</c:v>
                </c:pt>
                <c:pt idx="33">
                  <c:v>8.1327064896932644</c:v>
                </c:pt>
                <c:pt idx="34">
                  <c:v>7.7710670860654059</c:v>
                </c:pt>
                <c:pt idx="35">
                  <c:v>6.6871086078665147</c:v>
                </c:pt>
                <c:pt idx="36">
                  <c:v>7.0707241072602764</c:v>
                </c:pt>
                <c:pt idx="37">
                  <c:v>6.3543700407973507</c:v>
                </c:pt>
                <c:pt idx="38">
                  <c:v>8.2076744243552824</c:v>
                </c:pt>
                <c:pt idx="39">
                  <c:v>7.4318919168077997</c:v>
                </c:pt>
                <c:pt idx="40">
                  <c:v>6.5279579176225502</c:v>
                </c:pt>
                <c:pt idx="41">
                  <c:v>7.5213179801992398</c:v>
                </c:pt>
                <c:pt idx="42">
                  <c:v>6.6306833856423717</c:v>
                </c:pt>
                <c:pt idx="43">
                  <c:v>6.9782137426306985</c:v>
                </c:pt>
                <c:pt idx="44">
                  <c:v>6.8916258970522533</c:v>
                </c:pt>
                <c:pt idx="45">
                  <c:v>7.0255383146385206</c:v>
                </c:pt>
                <c:pt idx="46">
                  <c:v>8.4422541047517434</c:v>
                </c:pt>
                <c:pt idx="47">
                  <c:v>8.3966062284271192</c:v>
                </c:pt>
                <c:pt idx="48">
                  <c:v>6.3868793193626452</c:v>
                </c:pt>
                <c:pt idx="49">
                  <c:v>7.3569182423560209</c:v>
                </c:pt>
                <c:pt idx="50">
                  <c:v>7.4360278163518485</c:v>
                </c:pt>
                <c:pt idx="51">
                  <c:v>7.2744795587738711</c:v>
                </c:pt>
                <c:pt idx="52">
                  <c:v>6.9593985121339754</c:v>
                </c:pt>
                <c:pt idx="53">
                  <c:v>7.7275351104754479</c:v>
                </c:pt>
                <c:pt idx="54">
                  <c:v>6.9107507879619359</c:v>
                </c:pt>
                <c:pt idx="55">
                  <c:v>6.6528630293533473</c:v>
                </c:pt>
                <c:pt idx="56">
                  <c:v>8.1406070428584503</c:v>
                </c:pt>
                <c:pt idx="57">
                  <c:v>6.4052284580308418</c:v>
                </c:pt>
                <c:pt idx="58">
                  <c:v>7.4988697339769308</c:v>
                </c:pt>
                <c:pt idx="59">
                  <c:v>6.6970342476664841</c:v>
                </c:pt>
                <c:pt idx="60">
                  <c:v>6.4019171967271857</c:v>
                </c:pt>
                <c:pt idx="61">
                  <c:v>6.6732979677676543</c:v>
                </c:pt>
                <c:pt idx="62">
                  <c:v>6.7753660909363917</c:v>
                </c:pt>
                <c:pt idx="63">
                  <c:v>7.0139154748105277</c:v>
                </c:pt>
                <c:pt idx="64">
                  <c:v>6.6871086078665147</c:v>
                </c:pt>
                <c:pt idx="65">
                  <c:v>6.8145428972599582</c:v>
                </c:pt>
                <c:pt idx="66">
                  <c:v>7.8465899752911863</c:v>
                </c:pt>
                <c:pt idx="67">
                  <c:v>8.2875284231117625</c:v>
                </c:pt>
                <c:pt idx="68">
                  <c:v>6.9688503783419478</c:v>
                </c:pt>
                <c:pt idx="69">
                  <c:v>6.2595814640649232</c:v>
                </c:pt>
                <c:pt idx="70">
                  <c:v>6.576469569048224</c:v>
                </c:pt>
                <c:pt idx="71">
                  <c:v>6.3561076606958915</c:v>
                </c:pt>
                <c:pt idx="72">
                  <c:v>7.0483864087218828</c:v>
                </c:pt>
                <c:pt idx="73">
                  <c:v>8.4536142097733666</c:v>
                </c:pt>
                <c:pt idx="74">
                  <c:v>7.4685132714963371</c:v>
                </c:pt>
                <c:pt idx="75">
                  <c:v>6.4052284580308418</c:v>
                </c:pt>
                <c:pt idx="76">
                  <c:v>7.9490914998305167</c:v>
                </c:pt>
                <c:pt idx="77">
                  <c:v>7.7794669674583243</c:v>
                </c:pt>
                <c:pt idx="78">
                  <c:v>8.1945055097656407</c:v>
                </c:pt>
                <c:pt idx="79">
                  <c:v>7.642524134232902</c:v>
                </c:pt>
                <c:pt idx="80">
                  <c:v>7.5076900778199036</c:v>
                </c:pt>
                <c:pt idx="81">
                  <c:v>8.1318247850071952</c:v>
                </c:pt>
                <c:pt idx="82">
                  <c:v>7.4372063668712922</c:v>
                </c:pt>
                <c:pt idx="83">
                  <c:v>6.5581978028122689</c:v>
                </c:pt>
                <c:pt idx="84">
                  <c:v>8.0687161927147812</c:v>
                </c:pt>
                <c:pt idx="85">
                  <c:v>6.9994224675079613</c:v>
                </c:pt>
                <c:pt idx="86">
                  <c:v>7.0681720003880422</c:v>
                </c:pt>
                <c:pt idx="87">
                  <c:v>6.9810057407217299</c:v>
                </c:pt>
                <c:pt idx="88">
                  <c:v>7.3926475207216233</c:v>
                </c:pt>
                <c:pt idx="89">
                  <c:v>6.1158921254830343</c:v>
                </c:pt>
                <c:pt idx="90">
                  <c:v>6.7867169506050811</c:v>
                </c:pt>
                <c:pt idx="91">
                  <c:v>6.6080006252960866</c:v>
                </c:pt>
                <c:pt idx="92">
                  <c:v>6.5889264775335192</c:v>
                </c:pt>
                <c:pt idx="93">
                  <c:v>8.384575666801398</c:v>
                </c:pt>
                <c:pt idx="94">
                  <c:v>8.1388567506963252</c:v>
                </c:pt>
                <c:pt idx="95">
                  <c:v>6.3733197895770122</c:v>
                </c:pt>
                <c:pt idx="96">
                  <c:v>6.7707894239089796</c:v>
                </c:pt>
                <c:pt idx="97">
                  <c:v>6.9479370686149693</c:v>
                </c:pt>
                <c:pt idx="98">
                  <c:v>6.8490662826334576</c:v>
                </c:pt>
                <c:pt idx="99">
                  <c:v>7.7915228191507317</c:v>
                </c:pt>
                <c:pt idx="100">
                  <c:v>6.2989492468559423</c:v>
                </c:pt>
                <c:pt idx="101">
                  <c:v>8.6363974388947131</c:v>
                </c:pt>
                <c:pt idx="102">
                  <c:v>6.5930445341424369</c:v>
                </c:pt>
                <c:pt idx="103">
                  <c:v>6.5567783561580422</c:v>
                </c:pt>
                <c:pt idx="104">
                  <c:v>7.0544496581329401</c:v>
                </c:pt>
                <c:pt idx="105">
                  <c:v>7.9072836094263481</c:v>
                </c:pt>
                <c:pt idx="106">
                  <c:v>8.068089626278244</c:v>
                </c:pt>
                <c:pt idx="107">
                  <c:v>8.1763915966337954</c:v>
                </c:pt>
                <c:pt idx="108">
                  <c:v>6.4692503167957724</c:v>
                </c:pt>
                <c:pt idx="109">
                  <c:v>8.6522484224091016</c:v>
                </c:pt>
                <c:pt idx="110">
                  <c:v>6.7369669580018554</c:v>
                </c:pt>
                <c:pt idx="111">
                  <c:v>7.222566018822171</c:v>
                </c:pt>
                <c:pt idx="112">
                  <c:v>7.3808790355641163</c:v>
                </c:pt>
                <c:pt idx="113">
                  <c:v>7.7898685590547059</c:v>
                </c:pt>
                <c:pt idx="114">
                  <c:v>7.6280311269303347</c:v>
                </c:pt>
                <c:pt idx="115">
                  <c:v>7.779048644925556</c:v>
                </c:pt>
                <c:pt idx="116">
                  <c:v>7.7450028035158391</c:v>
                </c:pt>
                <c:pt idx="117">
                  <c:v>7.1364832085902474</c:v>
                </c:pt>
                <c:pt idx="118">
                  <c:v>8.1622310654811798</c:v>
                </c:pt>
                <c:pt idx="119">
                  <c:v>6.5147126908725301</c:v>
                </c:pt>
                <c:pt idx="120">
                  <c:v>6.7202201551352951</c:v>
                </c:pt>
                <c:pt idx="121">
                  <c:v>6.7776465936351169</c:v>
                </c:pt>
                <c:pt idx="122">
                  <c:v>8.025189321890835</c:v>
                </c:pt>
                <c:pt idx="123">
                  <c:v>7.5857888217320344</c:v>
                </c:pt>
                <c:pt idx="124">
                  <c:v>6.1654178542314204</c:v>
                </c:pt>
                <c:pt idx="125">
                  <c:v>8.1967124072130702</c:v>
                </c:pt>
                <c:pt idx="126">
                  <c:v>6.5482191027623724</c:v>
                </c:pt>
                <c:pt idx="127">
                  <c:v>8.0557924509777692</c:v>
                </c:pt>
                <c:pt idx="128">
                  <c:v>6.5147126908725301</c:v>
                </c:pt>
                <c:pt idx="129">
                  <c:v>5.9939614273065693</c:v>
                </c:pt>
                <c:pt idx="130">
                  <c:v>6.9847163201182658</c:v>
                </c:pt>
                <c:pt idx="131">
                  <c:v>7.5600804650218274</c:v>
                </c:pt>
                <c:pt idx="132">
                  <c:v>8.4896164236460034</c:v>
                </c:pt>
                <c:pt idx="133">
                  <c:v>8.410943391573527</c:v>
                </c:pt>
                <c:pt idx="134">
                  <c:v>7.7445698093544957</c:v>
                </c:pt>
                <c:pt idx="135">
                  <c:v>6.2989492468559423</c:v>
                </c:pt>
                <c:pt idx="136">
                  <c:v>7.0698741284585722</c:v>
                </c:pt>
                <c:pt idx="137">
                  <c:v>6.6174029779744776</c:v>
                </c:pt>
                <c:pt idx="138">
                  <c:v>6.7821920560067914</c:v>
                </c:pt>
                <c:pt idx="139">
                  <c:v>6.8511849274937431</c:v>
                </c:pt>
                <c:pt idx="140">
                  <c:v>6.2265366692874657</c:v>
                </c:pt>
                <c:pt idx="141">
                  <c:v>6.1923624894748723</c:v>
                </c:pt>
                <c:pt idx="142">
                  <c:v>8.4469852963727412</c:v>
                </c:pt>
                <c:pt idx="143">
                  <c:v>6.4707995037826018</c:v>
                </c:pt>
                <c:pt idx="144">
                  <c:v>5.9763509092979339</c:v>
                </c:pt>
                <c:pt idx="145">
                  <c:v>6.70196036600254</c:v>
                </c:pt>
                <c:pt idx="146">
                  <c:v>6.329720905522696</c:v>
                </c:pt>
                <c:pt idx="147">
                  <c:v>6.5264948595707901</c:v>
                </c:pt>
                <c:pt idx="148">
                  <c:v>6.9479370686149693</c:v>
                </c:pt>
                <c:pt idx="149">
                  <c:v>6.8906091201471664</c:v>
                </c:pt>
                <c:pt idx="150">
                  <c:v>7.4787348255678747</c:v>
                </c:pt>
                <c:pt idx="151">
                  <c:v>6.7202201551352951</c:v>
                </c:pt>
                <c:pt idx="152">
                  <c:v>6.8627579130514009</c:v>
                </c:pt>
                <c:pt idx="153">
                  <c:v>6.9402224691196386</c:v>
                </c:pt>
                <c:pt idx="154">
                  <c:v>6.7615727688040552</c:v>
                </c:pt>
                <c:pt idx="155">
                  <c:v>6.3350542514980592</c:v>
                </c:pt>
                <c:pt idx="156">
                  <c:v>7.8902082131099611</c:v>
                </c:pt>
                <c:pt idx="157">
                  <c:v>8.1119280633107387</c:v>
                </c:pt>
                <c:pt idx="158">
                  <c:v>6.4707995037826018</c:v>
                </c:pt>
                <c:pt idx="159">
                  <c:v>7.6857030612345474</c:v>
                </c:pt>
                <c:pt idx="160">
                  <c:v>6.8895913083544658</c:v>
                </c:pt>
                <c:pt idx="161">
                  <c:v>6.4167322825123261</c:v>
                </c:pt>
                <c:pt idx="162">
                  <c:v>8.3320677072895482</c:v>
                </c:pt>
                <c:pt idx="163">
                  <c:v>7.8849529457598138</c:v>
                </c:pt>
                <c:pt idx="164">
                  <c:v>7.824845691026856</c:v>
                </c:pt>
                <c:pt idx="165">
                  <c:v>6.4052284580308418</c:v>
                </c:pt>
                <c:pt idx="166">
                  <c:v>6.3613024775729956</c:v>
                </c:pt>
                <c:pt idx="167">
                  <c:v>8.0737146411098575</c:v>
                </c:pt>
                <c:pt idx="168">
                  <c:v>6.5957805139613113</c:v>
                </c:pt>
                <c:pt idx="169">
                  <c:v>6.8997231072848724</c:v>
                </c:pt>
                <c:pt idx="170">
                  <c:v>6.5012896705403893</c:v>
                </c:pt>
                <c:pt idx="171">
                  <c:v>6.517671272912275</c:v>
                </c:pt>
                <c:pt idx="172">
                  <c:v>7.2710085382809924</c:v>
                </c:pt>
                <c:pt idx="173">
                  <c:v>7.7579062083517467</c:v>
                </c:pt>
                <c:pt idx="174">
                  <c:v>6.3368257311464413</c:v>
                </c:pt>
                <c:pt idx="175">
                  <c:v>7.187657164114956</c:v>
                </c:pt>
                <c:pt idx="176">
                  <c:v>7.6615270813585168</c:v>
                </c:pt>
                <c:pt idx="177">
                  <c:v>7.4436636831155907</c:v>
                </c:pt>
                <c:pt idx="178">
                  <c:v>6.9837899652581346</c:v>
                </c:pt>
                <c:pt idx="179">
                  <c:v>7.463936604468925</c:v>
                </c:pt>
                <c:pt idx="180">
                  <c:v>6.7310181004820828</c:v>
                </c:pt>
                <c:pt idx="181">
                  <c:v>6.4846352356352517</c:v>
                </c:pt>
                <c:pt idx="182">
                  <c:v>7.7034590478671747</c:v>
                </c:pt>
                <c:pt idx="183">
                  <c:v>8.5026885052133565</c:v>
                </c:pt>
                <c:pt idx="184">
                  <c:v>8.4635814219675876</c:v>
                </c:pt>
                <c:pt idx="185">
                  <c:v>8.2970451490818267</c:v>
                </c:pt>
                <c:pt idx="186">
                  <c:v>6.4052284580308418</c:v>
                </c:pt>
                <c:pt idx="187">
                  <c:v>7.2730925959995218</c:v>
                </c:pt>
                <c:pt idx="188">
                  <c:v>6.5610306658965731</c:v>
                </c:pt>
                <c:pt idx="189">
                  <c:v>7.6525456926939208</c:v>
                </c:pt>
                <c:pt idx="190">
                  <c:v>6.3473892096560105</c:v>
                </c:pt>
                <c:pt idx="191">
                  <c:v>6.8814113036425351</c:v>
                </c:pt>
                <c:pt idx="192">
                  <c:v>8.1780774638496077</c:v>
                </c:pt>
                <c:pt idx="193">
                  <c:v>8.2472200527452291</c:v>
                </c:pt>
                <c:pt idx="194">
                  <c:v>7.7702232041587855</c:v>
                </c:pt>
                <c:pt idx="195">
                  <c:v>6.7776465936351169</c:v>
                </c:pt>
                <c:pt idx="196">
                  <c:v>8.1362255549084601</c:v>
                </c:pt>
                <c:pt idx="197">
                  <c:v>7.4133673356952405</c:v>
                </c:pt>
                <c:pt idx="198">
                  <c:v>7.8674885686991285</c:v>
                </c:pt>
                <c:pt idx="199">
                  <c:v>6.2285110035911835</c:v>
                </c:pt>
                <c:pt idx="200">
                  <c:v>6.5736801669606457</c:v>
                </c:pt>
                <c:pt idx="201">
                  <c:v>7.1959372264755688</c:v>
                </c:pt>
                <c:pt idx="202">
                  <c:v>6.543911845564792</c:v>
                </c:pt>
                <c:pt idx="203">
                  <c:v>7.0535857271936768</c:v>
                </c:pt>
                <c:pt idx="204">
                  <c:v>6.70196036600254</c:v>
                </c:pt>
                <c:pt idx="205">
                  <c:v>8.3972828947436806</c:v>
                </c:pt>
                <c:pt idx="206">
                  <c:v>8.2967958657700525</c:v>
                </c:pt>
                <c:pt idx="207">
                  <c:v>7.765993079407675</c:v>
                </c:pt>
                <c:pt idx="208">
                  <c:v>8.1707514237575349</c:v>
                </c:pt>
                <c:pt idx="209">
                  <c:v>6.4982821494764336</c:v>
                </c:pt>
                <c:pt idx="210">
                  <c:v>7.8528278122817445</c:v>
                </c:pt>
                <c:pt idx="211">
                  <c:v>6.5638555265321274</c:v>
                </c:pt>
                <c:pt idx="212">
                  <c:v>6.0822189103764464</c:v>
                </c:pt>
                <c:pt idx="213">
                  <c:v>6.5012896705403893</c:v>
                </c:pt>
                <c:pt idx="214">
                  <c:v>6.4377516497364011</c:v>
                </c:pt>
                <c:pt idx="215">
                  <c:v>6.1398845522262553</c:v>
                </c:pt>
                <c:pt idx="216">
                  <c:v>8.3861729289778335</c:v>
                </c:pt>
                <c:pt idx="217">
                  <c:v>6.5117453296447279</c:v>
                </c:pt>
                <c:pt idx="218">
                  <c:v>8.1095256597528724</c:v>
                </c:pt>
                <c:pt idx="219">
                  <c:v>6.956545443151569</c:v>
                </c:pt>
                <c:pt idx="220">
                  <c:v>7.1823521118852627</c:v>
                </c:pt>
                <c:pt idx="221">
                  <c:v>7.0387835413885416</c:v>
                </c:pt>
                <c:pt idx="222">
                  <c:v>6.8997231072848724</c:v>
                </c:pt>
                <c:pt idx="223">
                  <c:v>8.2766491254218604</c:v>
                </c:pt>
                <c:pt idx="224">
                  <c:v>6.1333980429966486</c:v>
                </c:pt>
                <c:pt idx="225">
                  <c:v>6.7190131543852596</c:v>
                </c:pt>
                <c:pt idx="226">
                  <c:v>8.0255163864890076</c:v>
                </c:pt>
                <c:pt idx="227">
                  <c:v>6.4118182677098972</c:v>
                </c:pt>
                <c:pt idx="228">
                  <c:v>7.7480285244323763</c:v>
                </c:pt>
                <c:pt idx="229">
                  <c:v>6.7923444274708089</c:v>
                </c:pt>
                <c:pt idx="230">
                  <c:v>7.8815599170568991</c:v>
                </c:pt>
                <c:pt idx="231">
                  <c:v>8.2529671950007977</c:v>
                </c:pt>
                <c:pt idx="232">
                  <c:v>6.5072777123850116</c:v>
                </c:pt>
                <c:pt idx="233">
                  <c:v>8.0294328405812436</c:v>
                </c:pt>
                <c:pt idx="234">
                  <c:v>6.7202201551352951</c:v>
                </c:pt>
                <c:pt idx="235">
                  <c:v>7.1252830915107115</c:v>
                </c:pt>
                <c:pt idx="236">
                  <c:v>6.3868793193626452</c:v>
                </c:pt>
                <c:pt idx="237">
                  <c:v>7.0449051171293711</c:v>
                </c:pt>
                <c:pt idx="238">
                  <c:v>6.7661917146603505</c:v>
                </c:pt>
                <c:pt idx="239">
                  <c:v>8.3684611376158387</c:v>
                </c:pt>
                <c:pt idx="240">
                  <c:v>8.3459302619790172</c:v>
                </c:pt>
                <c:pt idx="241">
                  <c:v>8.5930425036996745</c:v>
                </c:pt>
                <c:pt idx="242">
                  <c:v>6.2245584292753602</c:v>
                </c:pt>
                <c:pt idx="243">
                  <c:v>6.1737861039019366</c:v>
                </c:pt>
                <c:pt idx="244">
                  <c:v>7.7450028035158391</c:v>
                </c:pt>
                <c:pt idx="245">
                  <c:v>7.4719320782451222</c:v>
                </c:pt>
                <c:pt idx="246">
                  <c:v>6.8554087986099281</c:v>
                </c:pt>
                <c:pt idx="247">
                  <c:v>7.5438028675015092</c:v>
                </c:pt>
                <c:pt idx="248">
                  <c:v>8.41027590907016</c:v>
                </c:pt>
                <c:pt idx="249">
                  <c:v>7.1436176027041212</c:v>
                </c:pt>
                <c:pt idx="250">
                  <c:v>6.7274317248508551</c:v>
                </c:pt>
                <c:pt idx="251">
                  <c:v>8.0721553081882504</c:v>
                </c:pt>
                <c:pt idx="252">
                  <c:v>7.3485875309275928</c:v>
                </c:pt>
                <c:pt idx="253">
                  <c:v>7.4336665401661683</c:v>
                </c:pt>
                <c:pt idx="254">
                  <c:v>7.1332959548960684</c:v>
                </c:pt>
                <c:pt idx="255">
                  <c:v>7.510977752014095</c:v>
                </c:pt>
                <c:pt idx="256">
                  <c:v>7.3632795869630385</c:v>
                </c:pt>
                <c:pt idx="257">
                  <c:v>7.3808790355641163</c:v>
                </c:pt>
                <c:pt idx="258">
                  <c:v>6.4692503167957724</c:v>
                </c:pt>
                <c:pt idx="259">
                  <c:v>6.2989492468559423</c:v>
                </c:pt>
                <c:pt idx="260">
                  <c:v>8.1665003191550518</c:v>
                </c:pt>
                <c:pt idx="261">
                  <c:v>6.828712071641684</c:v>
                </c:pt>
                <c:pt idx="262">
                  <c:v>6.313548046277095</c:v>
                </c:pt>
                <c:pt idx="263">
                  <c:v>6.9622434642662068</c:v>
                </c:pt>
                <c:pt idx="264">
                  <c:v>8.5197898172635043</c:v>
                </c:pt>
                <c:pt idx="265">
                  <c:v>7.412160334945205</c:v>
                </c:pt>
                <c:pt idx="266">
                  <c:v>6.7604146910834277</c:v>
                </c:pt>
                <c:pt idx="267">
                  <c:v>7.0166096838942194</c:v>
                </c:pt>
                <c:pt idx="268">
                  <c:v>7.9803657651112463</c:v>
                </c:pt>
                <c:pt idx="269">
                  <c:v>7.0950643772871311</c:v>
                </c:pt>
                <c:pt idx="270">
                  <c:v>7.4910875935348757</c:v>
                </c:pt>
                <c:pt idx="271">
                  <c:v>6.4457198193855785</c:v>
                </c:pt>
                <c:pt idx="272">
                  <c:v>7.4348478752119993</c:v>
                </c:pt>
                <c:pt idx="273">
                  <c:v>7.0326242610280065</c:v>
                </c:pt>
                <c:pt idx="274">
                  <c:v>7.4999765409521215</c:v>
                </c:pt>
                <c:pt idx="275">
                  <c:v>7.48324441607385</c:v>
                </c:pt>
                <c:pt idx="276">
                  <c:v>8.065579427282092</c:v>
                </c:pt>
                <c:pt idx="277">
                  <c:v>8.9646955553154601</c:v>
                </c:pt>
                <c:pt idx="278">
                  <c:v>7.6319165130712516</c:v>
                </c:pt>
                <c:pt idx="279">
                  <c:v>7.5054922747374242</c:v>
                </c:pt>
                <c:pt idx="280">
                  <c:v>7.8176254430533696</c:v>
                </c:pt>
                <c:pt idx="281">
                  <c:v>6.4676987261043539</c:v>
                </c:pt>
                <c:pt idx="282">
                  <c:v>8.5334601638801093</c:v>
                </c:pt>
                <c:pt idx="283">
                  <c:v>6.5057840601282289</c:v>
                </c:pt>
                <c:pt idx="284">
                  <c:v>6.6372580312844569</c:v>
                </c:pt>
                <c:pt idx="285">
                  <c:v>8.1025864253907898</c:v>
                </c:pt>
                <c:pt idx="286">
                  <c:v>5.9964520886190211</c:v>
                </c:pt>
                <c:pt idx="287">
                  <c:v>6.4167322825123261</c:v>
                </c:pt>
                <c:pt idx="288">
                  <c:v>8.0106915391303009</c:v>
                </c:pt>
                <c:pt idx="289">
                  <c:v>5.9053618480545707</c:v>
                </c:pt>
                <c:pt idx="290">
                  <c:v>7.8849529457598138</c:v>
                </c:pt>
                <c:pt idx="291">
                  <c:v>8.1426451859427953</c:v>
                </c:pt>
                <c:pt idx="292">
                  <c:v>7.0621916322865559</c:v>
                </c:pt>
                <c:pt idx="293">
                  <c:v>7.9276850456157781</c:v>
                </c:pt>
                <c:pt idx="294">
                  <c:v>8.2850088954498791</c:v>
                </c:pt>
                <c:pt idx="295">
                  <c:v>6.0234475929610332</c:v>
                </c:pt>
                <c:pt idx="296">
                  <c:v>6.7787848976851768</c:v>
                </c:pt>
                <c:pt idx="297">
                  <c:v>8.3570244392634159</c:v>
                </c:pt>
                <c:pt idx="298">
                  <c:v>6.6385677891665207</c:v>
                </c:pt>
                <c:pt idx="299">
                  <c:v>8.3652068344183554</c:v>
                </c:pt>
                <c:pt idx="300">
                  <c:v>6.8627579130514009</c:v>
                </c:pt>
                <c:pt idx="301">
                  <c:v>6.8865316425305103</c:v>
                </c:pt>
                <c:pt idx="302">
                  <c:v>6.9847163201182658</c:v>
                </c:pt>
                <c:pt idx="303">
                  <c:v>7.9512071564729716</c:v>
                </c:pt>
                <c:pt idx="304">
                  <c:v>7.8383433155571165</c:v>
                </c:pt>
                <c:pt idx="305">
                  <c:v>8.176110342237342</c:v>
                </c:pt>
                <c:pt idx="306">
                  <c:v>7.187657164114956</c:v>
                </c:pt>
                <c:pt idx="307">
                  <c:v>8.2358907259284955</c:v>
                </c:pt>
                <c:pt idx="308">
                  <c:v>6.7661917146603505</c:v>
                </c:pt>
                <c:pt idx="309">
                  <c:v>8.6765872435664875</c:v>
                </c:pt>
                <c:pt idx="310">
                  <c:v>6.3526293963195668</c:v>
                </c:pt>
                <c:pt idx="311">
                  <c:v>7.5755846515577927</c:v>
                </c:pt>
                <c:pt idx="312">
                  <c:v>6.8865316425305103</c:v>
                </c:pt>
                <c:pt idx="313">
                  <c:v>8.6805018090282609</c:v>
                </c:pt>
                <c:pt idx="314">
                  <c:v>7.5791679673960761</c:v>
                </c:pt>
                <c:pt idx="315">
                  <c:v>6.39024066706535</c:v>
                </c:pt>
                <c:pt idx="316">
                  <c:v>6.8865316425305103</c:v>
                </c:pt>
                <c:pt idx="317">
                  <c:v>6.5264948595707901</c:v>
                </c:pt>
                <c:pt idx="318">
                  <c:v>6.8490662826334576</c:v>
                </c:pt>
                <c:pt idx="319">
                  <c:v>8.0471895621705016</c:v>
                </c:pt>
                <c:pt idx="320">
                  <c:v>7.1033220625261126</c:v>
                </c:pt>
                <c:pt idx="321">
                  <c:v>7.5016344578834131</c:v>
                </c:pt>
                <c:pt idx="322">
                  <c:v>7.8663389230465439</c:v>
                </c:pt>
                <c:pt idx="323">
                  <c:v>6.0497334552319577</c:v>
                </c:pt>
                <c:pt idx="324">
                  <c:v>7.2485040723706105</c:v>
                </c:pt>
                <c:pt idx="325">
                  <c:v>6.5539334040258108</c:v>
                </c:pt>
                <c:pt idx="326">
                  <c:v>7.8849529457598138</c:v>
                </c:pt>
                <c:pt idx="327">
                  <c:v>7.0859014643656106</c:v>
                </c:pt>
                <c:pt idx="328">
                  <c:v>7.5352967024440884</c:v>
                </c:pt>
                <c:pt idx="329">
                  <c:v>6.9027427371585928</c:v>
                </c:pt>
                <c:pt idx="330">
                  <c:v>7.6993894062567367</c:v>
                </c:pt>
                <c:pt idx="331">
                  <c:v>7.0326242610280065</c:v>
                </c:pt>
                <c:pt idx="332">
                  <c:v>7.9080194446324708</c:v>
                </c:pt>
                <c:pt idx="333">
                  <c:v>7.9441374911141125</c:v>
                </c:pt>
                <c:pt idx="334">
                  <c:v>7.5714736488512706</c:v>
                </c:pt>
                <c:pt idx="335">
                  <c:v>7.6477860454409328</c:v>
                </c:pt>
                <c:pt idx="336">
                  <c:v>6.9546388648809874</c:v>
                </c:pt>
                <c:pt idx="337">
                  <c:v>6.3647507568519108</c:v>
                </c:pt>
                <c:pt idx="338">
                  <c:v>7.8013913202914855</c:v>
                </c:pt>
                <c:pt idx="339">
                  <c:v>6.4085287910594984</c:v>
                </c:pt>
                <c:pt idx="340">
                  <c:v>6.3350542514980592</c:v>
                </c:pt>
                <c:pt idx="341">
                  <c:v>8.4116104288411719</c:v>
                </c:pt>
                <c:pt idx="342">
                  <c:v>7.7475968386928855</c:v>
                </c:pt>
                <c:pt idx="343">
                  <c:v>6.3613024775729956</c:v>
                </c:pt>
                <c:pt idx="344">
                  <c:v>8.2424931531876258</c:v>
                </c:pt>
                <c:pt idx="345">
                  <c:v>8.7074829178593696</c:v>
                </c:pt>
                <c:pt idx="346">
                  <c:v>7.9330797718804149</c:v>
                </c:pt>
                <c:pt idx="347">
                  <c:v>7.8256447322199891</c:v>
                </c:pt>
                <c:pt idx="348">
                  <c:v>7.352441100243583</c:v>
                </c:pt>
                <c:pt idx="349">
                  <c:v>7.3790081276283042</c:v>
                </c:pt>
                <c:pt idx="350">
                  <c:v>7.7634463887273624</c:v>
                </c:pt>
                <c:pt idx="351">
                  <c:v>6.9911768871212097</c:v>
                </c:pt>
                <c:pt idx="352">
                  <c:v>6.5510803350434044</c:v>
                </c:pt>
                <c:pt idx="353">
                  <c:v>7.0166096838942194</c:v>
                </c:pt>
                <c:pt idx="354">
                  <c:v>7.5358304627983674</c:v>
                </c:pt>
                <c:pt idx="355">
                  <c:v>8.5263511292010037</c:v>
                </c:pt>
                <c:pt idx="356">
                  <c:v>6.5012896705403893</c:v>
                </c:pt>
                <c:pt idx="357">
                  <c:v>7.0630481633881725</c:v>
                </c:pt>
                <c:pt idx="358">
                  <c:v>8.1469986973899928</c:v>
                </c:pt>
                <c:pt idx="359">
                  <c:v>7.5559050936113463</c:v>
                </c:pt>
                <c:pt idx="360">
                  <c:v>6.7546040994879624</c:v>
                </c:pt>
                <c:pt idx="361">
                  <c:v>6.4183649359362116</c:v>
                </c:pt>
                <c:pt idx="362">
                  <c:v>6.9285378181646653</c:v>
                </c:pt>
                <c:pt idx="363">
                  <c:v>7.5569505720128998</c:v>
                </c:pt>
                <c:pt idx="364">
                  <c:v>7.3562798765507482</c:v>
                </c:pt>
                <c:pt idx="365">
                  <c:v>7.7714887601176157</c:v>
                </c:pt>
                <c:pt idx="366">
                  <c:v>7.7807208861179182</c:v>
                </c:pt>
                <c:pt idx="367">
                  <c:v>6.7044143549641069</c:v>
                </c:pt>
                <c:pt idx="368">
                  <c:v>6.1355648910817386</c:v>
                </c:pt>
                <c:pt idx="369">
                  <c:v>7.3821243657375124</c:v>
                </c:pt>
                <c:pt idx="370">
                  <c:v>6.6106960447177592</c:v>
                </c:pt>
                <c:pt idx="371">
                  <c:v>7.5164333029156323</c:v>
                </c:pt>
                <c:pt idx="372">
                  <c:v>8.2558284272818305</c:v>
                </c:pt>
                <c:pt idx="373">
                  <c:v>6.6489845500247764</c:v>
                </c:pt>
                <c:pt idx="374">
                  <c:v>7.9006366130180048</c:v>
                </c:pt>
                <c:pt idx="375">
                  <c:v>6.7661917146603505</c:v>
                </c:pt>
                <c:pt idx="376">
                  <c:v>7.9337968748154113</c:v>
                </c:pt>
                <c:pt idx="377">
                  <c:v>7.8208408799073439</c:v>
                </c:pt>
                <c:pt idx="378">
                  <c:v>6.7707894239089796</c:v>
                </c:pt>
                <c:pt idx="379">
                  <c:v>6.2653012127377101</c:v>
                </c:pt>
                <c:pt idx="380">
                  <c:v>6.7638849085624351</c:v>
                </c:pt>
                <c:pt idx="381">
                  <c:v>6.1420374055873559</c:v>
                </c:pt>
                <c:pt idx="382">
                  <c:v>6.8023947633243109</c:v>
                </c:pt>
                <c:pt idx="383">
                  <c:v>7.7463006622314392</c:v>
                </c:pt>
                <c:pt idx="384">
                  <c:v>7.6634076648934792</c:v>
                </c:pt>
                <c:pt idx="385">
                  <c:v>6.329720905522696</c:v>
                </c:pt>
                <c:pt idx="386">
                  <c:v>6.4692503167957724</c:v>
                </c:pt>
                <c:pt idx="387">
                  <c:v>7.9105906122564775</c:v>
                </c:pt>
                <c:pt idx="388">
                  <c:v>6.7141705299094721</c:v>
                </c:pt>
                <c:pt idx="389">
                  <c:v>6.9791452750688103</c:v>
                </c:pt>
                <c:pt idx="390">
                  <c:v>8.3272426074577925</c:v>
                </c:pt>
                <c:pt idx="391">
                  <c:v>7.1236727852046071</c:v>
                </c:pt>
                <c:pt idx="392">
                  <c:v>7.6718267978787811</c:v>
                </c:pt>
                <c:pt idx="393">
                  <c:v>6.5279579176225502</c:v>
                </c:pt>
                <c:pt idx="394">
                  <c:v>6.6982680541154132</c:v>
                </c:pt>
                <c:pt idx="395">
                  <c:v>6.300785794663244</c:v>
                </c:pt>
                <c:pt idx="396">
                  <c:v>7.7911095106100277</c:v>
                </c:pt>
                <c:pt idx="397">
                  <c:v>6.4738906963522744</c:v>
                </c:pt>
                <c:pt idx="398">
                  <c:v>6.3647507568519108</c:v>
                </c:pt>
                <c:pt idx="399">
                  <c:v>7.4377951216719325</c:v>
                </c:pt>
                <c:pt idx="400">
                  <c:v>6.4614681763537174</c:v>
                </c:pt>
                <c:pt idx="401">
                  <c:v>8.6748804672518318</c:v>
                </c:pt>
                <c:pt idx="402">
                  <c:v>6.7968237182748554</c:v>
                </c:pt>
                <c:pt idx="403">
                  <c:v>7.7857208965346238</c:v>
                </c:pt>
                <c:pt idx="404">
                  <c:v>6.2915691395583204</c:v>
                </c:pt>
                <c:pt idx="405">
                  <c:v>6.3526293963195668</c:v>
                </c:pt>
                <c:pt idx="406">
                  <c:v>6.329720905522696</c:v>
                </c:pt>
                <c:pt idx="407">
                  <c:v>7.9255189797869257</c:v>
                </c:pt>
                <c:pt idx="408">
                  <c:v>7.0039741367226798</c:v>
                </c:pt>
                <c:pt idx="409">
                  <c:v>7.4324838079171194</c:v>
                </c:pt>
                <c:pt idx="410">
                  <c:v>6.7604146910834277</c:v>
                </c:pt>
                <c:pt idx="411">
                  <c:v>7.8485434824566793</c:v>
                </c:pt>
                <c:pt idx="412">
                  <c:v>7.6285176265750554</c:v>
                </c:pt>
                <c:pt idx="413">
                  <c:v>6.4377516497364011</c:v>
                </c:pt>
                <c:pt idx="414">
                  <c:v>6.6411821697405911</c:v>
                </c:pt>
                <c:pt idx="415">
                  <c:v>6.8511849274937431</c:v>
                </c:pt>
                <c:pt idx="416">
                  <c:v>6.6267177492490248</c:v>
                </c:pt>
                <c:pt idx="417">
                  <c:v>7.4157769754153939</c:v>
                </c:pt>
                <c:pt idx="418">
                  <c:v>7.5363639384045111</c:v>
                </c:pt>
                <c:pt idx="419">
                  <c:v>7.8038433035387724</c:v>
                </c:pt>
                <c:pt idx="420">
                  <c:v>6.8448154792082629</c:v>
                </c:pt>
                <c:pt idx="421">
                  <c:v>6.2126060957515188</c:v>
                </c:pt>
                <c:pt idx="422">
                  <c:v>6.5539334040258108</c:v>
                </c:pt>
                <c:pt idx="423">
                  <c:v>7.399398083331354</c:v>
                </c:pt>
                <c:pt idx="424">
                  <c:v>8.8128434335171946</c:v>
                </c:pt>
                <c:pt idx="425">
                  <c:v>8.0702808933938996</c:v>
                </c:pt>
                <c:pt idx="426">
                  <c:v>6.4101748819661672</c:v>
                </c:pt>
                <c:pt idx="427">
                  <c:v>7.9229859587111955</c:v>
                </c:pt>
                <c:pt idx="428">
                  <c:v>8.0228968696014569</c:v>
                </c:pt>
                <c:pt idx="429">
                  <c:v>8.1610895128457965</c:v>
                </c:pt>
                <c:pt idx="430">
                  <c:v>7.2363393427543441</c:v>
                </c:pt>
                <c:pt idx="431">
                  <c:v>6.2557500417533669</c:v>
                </c:pt>
                <c:pt idx="432">
                  <c:v>6.3421214187211516</c:v>
                </c:pt>
                <c:pt idx="433">
                  <c:v>6.6398758338265358</c:v>
                </c:pt>
                <c:pt idx="434">
                  <c:v>8.0851787480745365</c:v>
                </c:pt>
                <c:pt idx="435">
                  <c:v>7.7306140660637395</c:v>
                </c:pt>
                <c:pt idx="436">
                  <c:v>7.6852436079758331</c:v>
                </c:pt>
                <c:pt idx="437">
                  <c:v>7.7222347447096071</c:v>
                </c:pt>
                <c:pt idx="438">
                  <c:v>7.9610214658833698</c:v>
                </c:pt>
                <c:pt idx="439">
                  <c:v>7.8465899752911863</c:v>
                </c:pt>
                <c:pt idx="440">
                  <c:v>7.7463006622314392</c:v>
                </c:pt>
                <c:pt idx="441">
                  <c:v>8.0057006786625422</c:v>
                </c:pt>
                <c:pt idx="442">
                  <c:v>8.3483010549339429</c:v>
                </c:pt>
                <c:pt idx="443">
                  <c:v>6.2595814640649232</c:v>
                </c:pt>
                <c:pt idx="444">
                  <c:v>7.8785341961403619</c:v>
                </c:pt>
                <c:pt idx="445">
                  <c:v>8.551401362745974</c:v>
                </c:pt>
                <c:pt idx="446">
                  <c:v>6.5147126908725301</c:v>
                </c:pt>
                <c:pt idx="447">
                  <c:v>6.7475865268293154</c:v>
                </c:pt>
                <c:pt idx="448">
                  <c:v>7.0509894470680452</c:v>
                </c:pt>
                <c:pt idx="449">
                  <c:v>7.5196924041165394</c:v>
                </c:pt>
                <c:pt idx="450">
                  <c:v>6.1737861039019366</c:v>
                </c:pt>
                <c:pt idx="451">
                  <c:v>7.7676872771869077</c:v>
                </c:pt>
                <c:pt idx="452">
                  <c:v>7.360103972989152</c:v>
                </c:pt>
                <c:pt idx="453">
                  <c:v>7.8280380321258294</c:v>
                </c:pt>
                <c:pt idx="454">
                  <c:v>7.5400903201453247</c:v>
                </c:pt>
                <c:pt idx="455">
                  <c:v>7.6128310304073565</c:v>
                </c:pt>
                <c:pt idx="456">
                  <c:v>8.2030302417148597</c:v>
                </c:pt>
                <c:pt idx="457">
                  <c:v>6.5652649700353614</c:v>
                </c:pt>
                <c:pt idx="458">
                  <c:v>6.8875525716646173</c:v>
                </c:pt>
                <c:pt idx="459">
                  <c:v>7.5714736488512706</c:v>
                </c:pt>
                <c:pt idx="460">
                  <c:v>8.3361508161206626</c:v>
                </c:pt>
                <c:pt idx="461">
                  <c:v>6.9177056098353047</c:v>
                </c:pt>
                <c:pt idx="462">
                  <c:v>7.8902082131099611</c:v>
                </c:pt>
                <c:pt idx="463">
                  <c:v>7.3581937527330323</c:v>
                </c:pt>
                <c:pt idx="464">
                  <c:v>8.3294167839393189</c:v>
                </c:pt>
                <c:pt idx="465">
                  <c:v>6.8101424501151362</c:v>
                </c:pt>
                <c:pt idx="466">
                  <c:v>7.0121152943063798</c:v>
                </c:pt>
                <c:pt idx="467">
                  <c:v>6.5861716548546747</c:v>
                </c:pt>
                <c:pt idx="468">
                  <c:v>6.956545443151569</c:v>
                </c:pt>
                <c:pt idx="469">
                  <c:v>7.5060421785181219</c:v>
                </c:pt>
                <c:pt idx="470">
                  <c:v>6.2915691395583204</c:v>
                </c:pt>
                <c:pt idx="471">
                  <c:v>6.1092475827643655</c:v>
                </c:pt>
                <c:pt idx="472">
                  <c:v>6.329720905522696</c:v>
                </c:pt>
                <c:pt idx="473">
                  <c:v>7.6755460025378479</c:v>
                </c:pt>
                <c:pt idx="474">
                  <c:v>6.7381524945959574</c:v>
                </c:pt>
                <c:pt idx="475">
                  <c:v>7.7151236036321054</c:v>
                </c:pt>
                <c:pt idx="476">
                  <c:v>6.3733197895770122</c:v>
                </c:pt>
                <c:pt idx="477">
                  <c:v>6.0426328336823811</c:v>
                </c:pt>
                <c:pt idx="478">
                  <c:v>6.8511849274937431</c:v>
                </c:pt>
                <c:pt idx="479">
                  <c:v>6.5012896705403893</c:v>
                </c:pt>
                <c:pt idx="480">
                  <c:v>6.156978985585555</c:v>
                </c:pt>
                <c:pt idx="481">
                  <c:v>6.9819346771563886</c:v>
                </c:pt>
                <c:pt idx="482">
                  <c:v>6.8762646118907664</c:v>
                </c:pt>
                <c:pt idx="483">
                  <c:v>7.7927617208165261</c:v>
                </c:pt>
                <c:pt idx="484">
                  <c:v>6.9975959829819265</c:v>
                </c:pt>
                <c:pt idx="485">
                  <c:v>8.3626424315676395</c:v>
                </c:pt>
                <c:pt idx="486">
                  <c:v>8.2579041934656736</c:v>
                </c:pt>
                <c:pt idx="487">
                  <c:v>6.0210233493495267</c:v>
                </c:pt>
                <c:pt idx="488">
                  <c:v>6.5792512120101012</c:v>
                </c:pt>
                <c:pt idx="489">
                  <c:v>6.6871086078665147</c:v>
                </c:pt>
                <c:pt idx="490">
                  <c:v>8.5342469459820656</c:v>
                </c:pt>
                <c:pt idx="491">
                  <c:v>8.1050055375472461</c:v>
                </c:pt>
                <c:pt idx="492">
                  <c:v>7.9476785713015676</c:v>
                </c:pt>
                <c:pt idx="493">
                  <c:v>7.9813915815800698</c:v>
                </c:pt>
                <c:pt idx="494">
                  <c:v>7.7314920292456843</c:v>
                </c:pt>
                <c:pt idx="495">
                  <c:v>7.5400903201453247</c:v>
                </c:pt>
                <c:pt idx="496">
                  <c:v>6.5482191027623724</c:v>
                </c:pt>
                <c:pt idx="497">
                  <c:v>6.7696419768525029</c:v>
                </c:pt>
                <c:pt idx="498">
                  <c:v>6.5467854107605241</c:v>
                </c:pt>
                <c:pt idx="499">
                  <c:v>7.7579062083517467</c:v>
                </c:pt>
                <c:pt idx="500">
                  <c:v>7.1754897136242217</c:v>
                </c:pt>
                <c:pt idx="501">
                  <c:v>7.7240046566760654</c:v>
                </c:pt>
                <c:pt idx="502">
                  <c:v>7.404887575616125</c:v>
                </c:pt>
                <c:pt idx="503">
                  <c:v>6.7499311937885702</c:v>
                </c:pt>
                <c:pt idx="504">
                  <c:v>6.7499311937885702</c:v>
                </c:pt>
                <c:pt idx="505">
                  <c:v>7.765993079407675</c:v>
                </c:pt>
                <c:pt idx="506">
                  <c:v>5.9989365619466826</c:v>
                </c:pt>
                <c:pt idx="507">
                  <c:v>6.9641356124182447</c:v>
                </c:pt>
                <c:pt idx="508">
                  <c:v>6.8351845861473013</c:v>
                </c:pt>
                <c:pt idx="509">
                  <c:v>8.3895870668110906</c:v>
                </c:pt>
                <c:pt idx="510">
                  <c:v>6.3818160174060985</c:v>
                </c:pt>
                <c:pt idx="511">
                  <c:v>8.4621032250982768</c:v>
                </c:pt>
                <c:pt idx="512">
                  <c:v>8.3226370969539403</c:v>
                </c:pt>
                <c:pt idx="513">
                  <c:v>7.4006205773711349</c:v>
                </c:pt>
                <c:pt idx="514">
                  <c:v>8.065579427282092</c:v>
                </c:pt>
                <c:pt idx="515">
                  <c:v>6.7592552706636928</c:v>
                </c:pt>
                <c:pt idx="516">
                  <c:v>6.8221973906204907</c:v>
                </c:pt>
                <c:pt idx="517">
                  <c:v>6.7968237182748554</c:v>
                </c:pt>
                <c:pt idx="518">
                  <c:v>6.7165947735209777</c:v>
                </c:pt>
                <c:pt idx="519">
                  <c:v>6.6093492431673804</c:v>
                </c:pt>
                <c:pt idx="520">
                  <c:v>7.0246490304536362</c:v>
                </c:pt>
                <c:pt idx="521">
                  <c:v>8.3471163610387205</c:v>
                </c:pt>
                <c:pt idx="522">
                  <c:v>8.0535691691345406</c:v>
                </c:pt>
                <c:pt idx="523">
                  <c:v>8.3158111318835406</c:v>
                </c:pt>
                <c:pt idx="524">
                  <c:v>7.2710085382809924</c:v>
                </c:pt>
                <c:pt idx="525">
                  <c:v>6.6682282484174031</c:v>
                </c:pt>
                <c:pt idx="526">
                  <c:v>6.7417006946520548</c:v>
                </c:pt>
                <c:pt idx="527">
                  <c:v>7.503840746698951</c:v>
                </c:pt>
                <c:pt idx="528">
                  <c:v>6.131226489483141</c:v>
                </c:pt>
                <c:pt idx="529">
                  <c:v>6.9669671386139829</c:v>
                </c:pt>
                <c:pt idx="530">
                  <c:v>8.0595923288875451</c:v>
                </c:pt>
                <c:pt idx="531">
                  <c:v>6.2045577625686903</c:v>
                </c:pt>
                <c:pt idx="532">
                  <c:v>7.3613754289773485</c:v>
                </c:pt>
                <c:pt idx="533">
                  <c:v>6.6580110458707482</c:v>
                </c:pt>
                <c:pt idx="534">
                  <c:v>6.8721281013389861</c:v>
                </c:pt>
                <c:pt idx="535">
                  <c:v>8.0268235762176285</c:v>
                </c:pt>
                <c:pt idx="536">
                  <c:v>7.0175061429412562</c:v>
                </c:pt>
                <c:pt idx="537">
                  <c:v>7.5202345564746276</c:v>
                </c:pt>
                <c:pt idx="538">
                  <c:v>7.1838707150624526</c:v>
                </c:pt>
                <c:pt idx="539">
                  <c:v>6.6982680541154132</c:v>
                </c:pt>
                <c:pt idx="540">
                  <c:v>7.5071410797276084</c:v>
                </c:pt>
                <c:pt idx="541">
                  <c:v>6.8221973906204907</c:v>
                </c:pt>
                <c:pt idx="542">
                  <c:v>6.5581978028122689</c:v>
                </c:pt>
                <c:pt idx="543">
                  <c:v>8.1565102260799662</c:v>
                </c:pt>
                <c:pt idx="544">
                  <c:v>7.1428274011616208</c:v>
                </c:pt>
                <c:pt idx="545">
                  <c:v>6.4425401664681985</c:v>
                </c:pt>
                <c:pt idx="546">
                  <c:v>7.4500795698074986</c:v>
                </c:pt>
                <c:pt idx="547">
                  <c:v>7.9072836094263481</c:v>
                </c:pt>
                <c:pt idx="548">
                  <c:v>7.4541410781466784</c:v>
                </c:pt>
                <c:pt idx="549">
                  <c:v>7.9218984110237969</c:v>
                </c:pt>
                <c:pt idx="550">
                  <c:v>6.0637852086876078</c:v>
                </c:pt>
                <c:pt idx="551">
                  <c:v>8.0484687436688827</c:v>
                </c:pt>
                <c:pt idx="552">
                  <c:v>7.503840746698951</c:v>
                </c:pt>
                <c:pt idx="553">
                  <c:v>7.9437826924586252</c:v>
                </c:pt>
                <c:pt idx="554">
                  <c:v>7.7039102096163115</c:v>
                </c:pt>
                <c:pt idx="555">
                  <c:v>7.7297353313850508</c:v>
                </c:pt>
                <c:pt idx="556">
                  <c:v>6.1633148040346413</c:v>
                </c:pt>
                <c:pt idx="557">
                  <c:v>7.3821243657375124</c:v>
                </c:pt>
                <c:pt idx="558">
                  <c:v>6.9246123960485599</c:v>
                </c:pt>
                <c:pt idx="559">
                  <c:v>7.4372063668712922</c:v>
                </c:pt>
                <c:pt idx="560">
                  <c:v>6.5889264775335192</c:v>
                </c:pt>
                <c:pt idx="561">
                  <c:v>7.02197642307216</c:v>
                </c:pt>
                <c:pt idx="562">
                  <c:v>7.920446505142607</c:v>
                </c:pt>
                <c:pt idx="563">
                  <c:v>8.1842347740948203</c:v>
                </c:pt>
                <c:pt idx="564">
                  <c:v>7.3714892952142774</c:v>
                </c:pt>
                <c:pt idx="565">
                  <c:v>8.2187871556014809</c:v>
                </c:pt>
                <c:pt idx="566">
                  <c:v>7.8709295967551425</c:v>
                </c:pt>
                <c:pt idx="567">
                  <c:v>6.6489845500247764</c:v>
                </c:pt>
                <c:pt idx="568">
                  <c:v>6.9017372066565743</c:v>
                </c:pt>
                <c:pt idx="569">
                  <c:v>6.70196036600254</c:v>
                </c:pt>
                <c:pt idx="570">
                  <c:v>6.7707894239089796</c:v>
                </c:pt>
                <c:pt idx="571">
                  <c:v>7.3632795869630385</c:v>
                </c:pt>
                <c:pt idx="572">
                  <c:v>6.5985090286145152</c:v>
                </c:pt>
                <c:pt idx="573">
                  <c:v>7.5490827108122858</c:v>
                </c:pt>
                <c:pt idx="574">
                  <c:v>6.9314718055994531</c:v>
                </c:pt>
                <c:pt idx="575">
                  <c:v>7.0942348459247553</c:v>
                </c:pt>
                <c:pt idx="576">
                  <c:v>7.2115567333138015</c:v>
                </c:pt>
                <c:pt idx="577">
                  <c:v>6.9469759921354184</c:v>
                </c:pt>
                <c:pt idx="578">
                  <c:v>6.1964441277945204</c:v>
                </c:pt>
                <c:pt idx="579">
                  <c:v>8.4937198352305945</c:v>
                </c:pt>
                <c:pt idx="580">
                  <c:v>6.1047932324149849</c:v>
                </c:pt>
                <c:pt idx="581">
                  <c:v>7.2406496942554659</c:v>
                </c:pt>
                <c:pt idx="582">
                  <c:v>7.780303087908373</c:v>
                </c:pt>
                <c:pt idx="583">
                  <c:v>7.6572827929781901</c:v>
                </c:pt>
                <c:pt idx="584">
                  <c:v>7.491645473605133</c:v>
                </c:pt>
                <c:pt idx="585">
                  <c:v>6.3508857167147399</c:v>
                </c:pt>
                <c:pt idx="586">
                  <c:v>8.3859449048062835</c:v>
                </c:pt>
                <c:pt idx="587">
                  <c:v>6.7190131543852596</c:v>
                </c:pt>
                <c:pt idx="588">
                  <c:v>8.6765872435664875</c:v>
                </c:pt>
                <c:pt idx="589">
                  <c:v>6.4052284580308418</c:v>
                </c:pt>
                <c:pt idx="590">
                  <c:v>7.200424892944957</c:v>
                </c:pt>
                <c:pt idx="591">
                  <c:v>6.8895913083544658</c:v>
                </c:pt>
                <c:pt idx="592">
                  <c:v>6.0913098820776979</c:v>
                </c:pt>
                <c:pt idx="593">
                  <c:v>8.1870210673435047</c:v>
                </c:pt>
                <c:pt idx="594">
                  <c:v>6.6093492431673804</c:v>
                </c:pt>
                <c:pt idx="595">
                  <c:v>7.7432697008290043</c:v>
                </c:pt>
                <c:pt idx="596">
                  <c:v>7.0166096838942194</c:v>
                </c:pt>
                <c:pt idx="597">
                  <c:v>7.9050728494986657</c:v>
                </c:pt>
                <c:pt idx="598">
                  <c:v>7.6525456926939208</c:v>
                </c:pt>
                <c:pt idx="599">
                  <c:v>7.668093709082406</c:v>
                </c:pt>
                <c:pt idx="600">
                  <c:v>6.261491684321042</c:v>
                </c:pt>
                <c:pt idx="601">
                  <c:v>8.7074829178593696</c:v>
                </c:pt>
                <c:pt idx="602">
                  <c:v>7.0992017435530919</c:v>
                </c:pt>
                <c:pt idx="603">
                  <c:v>6.9295167707636498</c:v>
                </c:pt>
                <c:pt idx="604">
                  <c:v>7.6975753468023429</c:v>
                </c:pt>
                <c:pt idx="605">
                  <c:v>7.9793388952623276</c:v>
                </c:pt>
                <c:pt idx="606">
                  <c:v>6.8297937375124249</c:v>
                </c:pt>
                <c:pt idx="607">
                  <c:v>7.3858510781252091</c:v>
                </c:pt>
                <c:pt idx="608">
                  <c:v>8.2748668206852543</c:v>
                </c:pt>
                <c:pt idx="609">
                  <c:v>8.4774123214043922</c:v>
                </c:pt>
                <c:pt idx="610">
                  <c:v>7.748460023899697</c:v>
                </c:pt>
                <c:pt idx="611">
                  <c:v>6.8875525716646173</c:v>
                </c:pt>
                <c:pt idx="612">
                  <c:v>7.7519053330786098</c:v>
                </c:pt>
                <c:pt idx="613">
                  <c:v>8.0284551641142521</c:v>
                </c:pt>
                <c:pt idx="614">
                  <c:v>6.1675164908883415</c:v>
                </c:pt>
                <c:pt idx="615">
                  <c:v>6.3385940782031831</c:v>
                </c:pt>
                <c:pt idx="616">
                  <c:v>8.0228968696014569</c:v>
                </c:pt>
                <c:pt idx="617">
                  <c:v>7.9610214658833698</c:v>
                </c:pt>
                <c:pt idx="618">
                  <c:v>6.7604146910834277</c:v>
                </c:pt>
                <c:pt idx="619">
                  <c:v>6.2989492468559423</c:v>
                </c:pt>
                <c:pt idx="620">
                  <c:v>8.4169307694778439</c:v>
                </c:pt>
                <c:pt idx="621">
                  <c:v>8.0687161927147812</c:v>
                </c:pt>
                <c:pt idx="622">
                  <c:v>6.2245584292753602</c:v>
                </c:pt>
                <c:pt idx="623">
                  <c:v>8.5996944129279811</c:v>
                </c:pt>
                <c:pt idx="624">
                  <c:v>6.2915691395583204</c:v>
                </c:pt>
                <c:pt idx="625">
                  <c:v>7.4036702900123732</c:v>
                </c:pt>
                <c:pt idx="626">
                  <c:v>6.7238324408212087</c:v>
                </c:pt>
                <c:pt idx="627">
                  <c:v>7.4690838849212344</c:v>
                </c:pt>
                <c:pt idx="628">
                  <c:v>7.9388022481544809</c:v>
                </c:pt>
                <c:pt idx="629">
                  <c:v>6.5861716548546747</c:v>
                </c:pt>
                <c:pt idx="630">
                  <c:v>8.0330094985966678</c:v>
                </c:pt>
                <c:pt idx="631">
                  <c:v>6.2557500417533669</c:v>
                </c:pt>
                <c:pt idx="632">
                  <c:v>8.1341742721379031</c:v>
                </c:pt>
                <c:pt idx="633">
                  <c:v>6.6240652277998935</c:v>
                </c:pt>
                <c:pt idx="634">
                  <c:v>6.8814113036425351</c:v>
                </c:pt>
                <c:pt idx="635">
                  <c:v>6.1290502100605453</c:v>
                </c:pt>
                <c:pt idx="636">
                  <c:v>7.4372063668712922</c:v>
                </c:pt>
                <c:pt idx="637">
                  <c:v>7.2456550675945355</c:v>
                </c:pt>
                <c:pt idx="638">
                  <c:v>6.0426328336823811</c:v>
                </c:pt>
                <c:pt idx="639">
                  <c:v>6.5680779114119758</c:v>
                </c:pt>
                <c:pt idx="640">
                  <c:v>7.3651801260210128</c:v>
                </c:pt>
                <c:pt idx="641">
                  <c:v>8.281470857895167</c:v>
                </c:pt>
                <c:pt idx="642">
                  <c:v>6.2422232654551655</c:v>
                </c:pt>
                <c:pt idx="643">
                  <c:v>6.7310181004820828</c:v>
                </c:pt>
                <c:pt idx="644">
                  <c:v>7.0431599159883405</c:v>
                </c:pt>
                <c:pt idx="645">
                  <c:v>7.114769448366463</c:v>
                </c:pt>
                <c:pt idx="646">
                  <c:v>7.6294899163939949</c:v>
                </c:pt>
                <c:pt idx="647">
                  <c:v>6.2653012127377101</c:v>
                </c:pt>
                <c:pt idx="648">
                  <c:v>7.6275443904885032</c:v>
                </c:pt>
                <c:pt idx="649">
                  <c:v>6.4345465187874531</c:v>
                </c:pt>
                <c:pt idx="650">
                  <c:v>7.7685333009260331</c:v>
                </c:pt>
                <c:pt idx="651">
                  <c:v>6.4645883036899612</c:v>
                </c:pt>
                <c:pt idx="652">
                  <c:v>6.8511849274937431</c:v>
                </c:pt>
                <c:pt idx="653">
                  <c:v>6.5916737320086582</c:v>
                </c:pt>
                <c:pt idx="654">
                  <c:v>7.1989312406881734</c:v>
                </c:pt>
                <c:pt idx="655">
                  <c:v>5.8607862234658654</c:v>
                </c:pt>
                <c:pt idx="656">
                  <c:v>6.2633982625916236</c:v>
                </c:pt>
                <c:pt idx="657">
                  <c:v>6.4473058625412127</c:v>
                </c:pt>
                <c:pt idx="658">
                  <c:v>7.9402277651457016</c:v>
                </c:pt>
                <c:pt idx="659">
                  <c:v>6.9226438914758877</c:v>
                </c:pt>
                <c:pt idx="660">
                  <c:v>7.920446505142607</c:v>
                </c:pt>
                <c:pt idx="661">
                  <c:v>8.9881963209950566</c:v>
                </c:pt>
                <c:pt idx="662">
                  <c:v>8.344980368770571</c:v>
                </c:pt>
                <c:pt idx="663">
                  <c:v>6.2595814640649232</c:v>
                </c:pt>
                <c:pt idx="664">
                  <c:v>6.6280413761795334</c:v>
                </c:pt>
                <c:pt idx="665">
                  <c:v>7.2086003379601991</c:v>
                </c:pt>
                <c:pt idx="666">
                  <c:v>8.2128395846764839</c:v>
                </c:pt>
                <c:pt idx="667">
                  <c:v>8.0583273065809582</c:v>
                </c:pt>
                <c:pt idx="668">
                  <c:v>6.7153833863346808</c:v>
                </c:pt>
                <c:pt idx="669">
                  <c:v>7.3926475207216233</c:v>
                </c:pt>
                <c:pt idx="670">
                  <c:v>8.3270007402417132</c:v>
                </c:pt>
                <c:pt idx="671">
                  <c:v>6.5012896705403893</c:v>
                </c:pt>
                <c:pt idx="672">
                  <c:v>6.9856418176392081</c:v>
                </c:pt>
                <c:pt idx="673">
                  <c:v>8.2534880283459042</c:v>
                </c:pt>
                <c:pt idx="674">
                  <c:v>5.9080829381689313</c:v>
                </c:pt>
                <c:pt idx="675">
                  <c:v>7.1364832085902474</c:v>
                </c:pt>
                <c:pt idx="676">
                  <c:v>7.9105906122564775</c:v>
                </c:pt>
                <c:pt idx="677">
                  <c:v>7.44716835960004</c:v>
                </c:pt>
                <c:pt idx="678">
                  <c:v>7.0833878476252954</c:v>
                </c:pt>
                <c:pt idx="679">
                  <c:v>7.9266025991813844</c:v>
                </c:pt>
                <c:pt idx="680">
                  <c:v>6.2728770065461674</c:v>
                </c:pt>
                <c:pt idx="681">
                  <c:v>8.3140973354058065</c:v>
                </c:pt>
                <c:pt idx="682">
                  <c:v>6.8627579130514009</c:v>
                </c:pt>
                <c:pt idx="683">
                  <c:v>7.9679731796629349</c:v>
                </c:pt>
                <c:pt idx="684">
                  <c:v>7.2717037068873678</c:v>
                </c:pt>
                <c:pt idx="685">
                  <c:v>7.9218984110237969</c:v>
                </c:pt>
                <c:pt idx="686">
                  <c:v>6.694562058521095</c:v>
                </c:pt>
                <c:pt idx="687">
                  <c:v>7.7222347447096071</c:v>
                </c:pt>
                <c:pt idx="688">
                  <c:v>6.7381524945959574</c:v>
                </c:pt>
                <c:pt idx="689">
                  <c:v>7.5543348237257479</c:v>
                </c:pt>
                <c:pt idx="690">
                  <c:v>8.0995542823763635</c:v>
                </c:pt>
                <c:pt idx="691">
                  <c:v>6.3681871863504922</c:v>
                </c:pt>
                <c:pt idx="692">
                  <c:v>6.6133842183795597</c:v>
                </c:pt>
                <c:pt idx="693">
                  <c:v>7.5164333029156323</c:v>
                </c:pt>
                <c:pt idx="694">
                  <c:v>6.6320017773956303</c:v>
                </c:pt>
                <c:pt idx="695">
                  <c:v>7.1808311990445555</c:v>
                </c:pt>
                <c:pt idx="696">
                  <c:v>8.1662162685921427</c:v>
                </c:pt>
                <c:pt idx="697">
                  <c:v>7.9138867148560816</c:v>
                </c:pt>
                <c:pt idx="698">
                  <c:v>6.2383246250395077</c:v>
                </c:pt>
                <c:pt idx="699">
                  <c:v>7.5827384889144112</c:v>
                </c:pt>
                <c:pt idx="700">
                  <c:v>7.4506607962115394</c:v>
                </c:pt>
                <c:pt idx="701">
                  <c:v>6.6720329454610674</c:v>
                </c:pt>
                <c:pt idx="702">
                  <c:v>7.7935868033715838</c:v>
                </c:pt>
                <c:pt idx="703">
                  <c:v>7.1139561095660344</c:v>
                </c:pt>
                <c:pt idx="704">
                  <c:v>8.111328003286733</c:v>
                </c:pt>
                <c:pt idx="705">
                  <c:v>7.2449415463370066</c:v>
                </c:pt>
                <c:pt idx="706">
                  <c:v>8.0143357372994242</c:v>
                </c:pt>
                <c:pt idx="707">
                  <c:v>8.1016777474545716</c:v>
                </c:pt>
                <c:pt idx="708">
                  <c:v>6.9847163201182658</c:v>
                </c:pt>
                <c:pt idx="709">
                  <c:v>7.80057265467065</c:v>
                </c:pt>
                <c:pt idx="710">
                  <c:v>6.1696107324914564</c:v>
                </c:pt>
                <c:pt idx="711">
                  <c:v>6.4232469635335194</c:v>
                </c:pt>
                <c:pt idx="712">
                  <c:v>6.8906091201471664</c:v>
                </c:pt>
                <c:pt idx="713">
                  <c:v>9.1295640619488942</c:v>
                </c:pt>
                <c:pt idx="714">
                  <c:v>6.5012896705403893</c:v>
                </c:pt>
                <c:pt idx="715">
                  <c:v>6.90975328164481</c:v>
                </c:pt>
                <c:pt idx="716">
                  <c:v>8.7736941463844431</c:v>
                </c:pt>
                <c:pt idx="717">
                  <c:v>6.5596152374932419</c:v>
                </c:pt>
                <c:pt idx="718">
                  <c:v>8.0630629113267922</c:v>
                </c:pt>
                <c:pt idx="719">
                  <c:v>7.0892431550275141</c:v>
                </c:pt>
                <c:pt idx="720">
                  <c:v>6.045005314036012</c:v>
                </c:pt>
                <c:pt idx="721">
                  <c:v>7.8268420981582931</c:v>
                </c:pt>
                <c:pt idx="722">
                  <c:v>7.9512071564729716</c:v>
                </c:pt>
                <c:pt idx="723">
                  <c:v>7.6004023345003997</c:v>
                </c:pt>
                <c:pt idx="724">
                  <c:v>6.2576675878826391</c:v>
                </c:pt>
                <c:pt idx="725">
                  <c:v>8.1636561761684323</c:v>
                </c:pt>
                <c:pt idx="726">
                  <c:v>7.4235684442591667</c:v>
                </c:pt>
                <c:pt idx="727">
                  <c:v>6.7044143549641069</c:v>
                </c:pt>
                <c:pt idx="728">
                  <c:v>7.9895604493338652</c:v>
                </c:pt>
                <c:pt idx="729">
                  <c:v>8.355850041007475</c:v>
                </c:pt>
                <c:pt idx="730">
                  <c:v>6.4738906963522744</c:v>
                </c:pt>
                <c:pt idx="731">
                  <c:v>8.2120258046234369</c:v>
                </c:pt>
                <c:pt idx="732">
                  <c:v>8.1590886546679098</c:v>
                </c:pt>
                <c:pt idx="733">
                  <c:v>6.5117453296447279</c:v>
                </c:pt>
                <c:pt idx="734">
                  <c:v>6.9067547786485539</c:v>
                </c:pt>
                <c:pt idx="735">
                  <c:v>7.8268420981582931</c:v>
                </c:pt>
                <c:pt idx="736">
                  <c:v>7.8987823569703091</c:v>
                </c:pt>
                <c:pt idx="737">
                  <c:v>8.3395009030059448</c:v>
                </c:pt>
                <c:pt idx="738">
                  <c:v>7.2026611965232377</c:v>
                </c:pt>
                <c:pt idx="739">
                  <c:v>6.2225762680713688</c:v>
                </c:pt>
                <c:pt idx="740">
                  <c:v>7.3434262291473669</c:v>
                </c:pt>
                <c:pt idx="741">
                  <c:v>8.183397369998433</c:v>
                </c:pt>
                <c:pt idx="742">
                  <c:v>6.6280413761795334</c:v>
                </c:pt>
                <c:pt idx="743">
                  <c:v>7.8800482009715767</c:v>
                </c:pt>
                <c:pt idx="744">
                  <c:v>6.5279579176225502</c:v>
                </c:pt>
                <c:pt idx="745">
                  <c:v>6.6995003401616779</c:v>
                </c:pt>
                <c:pt idx="746">
                  <c:v>7.0057890192535028</c:v>
                </c:pt>
                <c:pt idx="747">
                  <c:v>8.6429443967217985</c:v>
                </c:pt>
                <c:pt idx="748">
                  <c:v>7.7173512721853292</c:v>
                </c:pt>
                <c:pt idx="749">
                  <c:v>7.9515593311552522</c:v>
                </c:pt>
                <c:pt idx="750">
                  <c:v>6.261491684321042</c:v>
                </c:pt>
                <c:pt idx="751">
                  <c:v>7.9427175405737911</c:v>
                </c:pt>
                <c:pt idx="752">
                  <c:v>6.4409465406329209</c:v>
                </c:pt>
                <c:pt idx="753">
                  <c:v>8.4111657867707077</c:v>
                </c:pt>
                <c:pt idx="754">
                  <c:v>6.8023947633243109</c:v>
                </c:pt>
                <c:pt idx="755">
                  <c:v>6.5792512120101012</c:v>
                </c:pt>
                <c:pt idx="756">
                  <c:v>7.1292975489293733</c:v>
                </c:pt>
                <c:pt idx="757">
                  <c:v>7.1364832085902474</c:v>
                </c:pt>
                <c:pt idx="758">
                  <c:v>6.5652649700353614</c:v>
                </c:pt>
                <c:pt idx="759">
                  <c:v>6.5308776277258849</c:v>
                </c:pt>
                <c:pt idx="760">
                  <c:v>7.8682542655206129</c:v>
                </c:pt>
                <c:pt idx="761">
                  <c:v>6.9147308927185627</c:v>
                </c:pt>
                <c:pt idx="762">
                  <c:v>7.5740450053721995</c:v>
                </c:pt>
                <c:pt idx="763">
                  <c:v>7.9915922820680922</c:v>
                </c:pt>
                <c:pt idx="764">
                  <c:v>8.0326848759676199</c:v>
                </c:pt>
                <c:pt idx="765">
                  <c:v>7.987864096085687</c:v>
                </c:pt>
                <c:pt idx="766">
                  <c:v>6.4313310819334788</c:v>
                </c:pt>
                <c:pt idx="767">
                  <c:v>6.7153833863346808</c:v>
                </c:pt>
                <c:pt idx="768">
                  <c:v>8.0326848759676199</c:v>
                </c:pt>
                <c:pt idx="769">
                  <c:v>6.8178305714541496</c:v>
                </c:pt>
                <c:pt idx="770">
                  <c:v>6.1548580940164177</c:v>
                </c:pt>
                <c:pt idx="771">
                  <c:v>6.5638555265321274</c:v>
                </c:pt>
                <c:pt idx="772">
                  <c:v>8.0414129093930473</c:v>
                </c:pt>
                <c:pt idx="773">
                  <c:v>6.6106960447177592</c:v>
                </c:pt>
                <c:pt idx="774">
                  <c:v>6.7044143549641069</c:v>
                </c:pt>
                <c:pt idx="775">
                  <c:v>7.4627891574124483</c:v>
                </c:pt>
                <c:pt idx="776">
                  <c:v>6.8627579130514009</c:v>
                </c:pt>
                <c:pt idx="777">
                  <c:v>6.1047932324149849</c:v>
                </c:pt>
                <c:pt idx="778">
                  <c:v>7.7488913372555315</c:v>
                </c:pt>
                <c:pt idx="779">
                  <c:v>6.4692503167957724</c:v>
                </c:pt>
                <c:pt idx="780">
                  <c:v>8.2131106975966759</c:v>
                </c:pt>
                <c:pt idx="781">
                  <c:v>6.1136821798322316</c:v>
                </c:pt>
                <c:pt idx="782">
                  <c:v>8.2877800270884325</c:v>
                </c:pt>
                <c:pt idx="783">
                  <c:v>7.9526151116510002</c:v>
                </c:pt>
                <c:pt idx="784">
                  <c:v>7.8148034294893591</c:v>
                </c:pt>
                <c:pt idx="785">
                  <c:v>7.7231200922663312</c:v>
                </c:pt>
                <c:pt idx="786">
                  <c:v>6.5410299991899032</c:v>
                </c:pt>
                <c:pt idx="787">
                  <c:v>7.4127640174265625</c:v>
                </c:pt>
                <c:pt idx="788">
                  <c:v>6.6871086078665147</c:v>
                </c:pt>
                <c:pt idx="789">
                  <c:v>7.2026611965232377</c:v>
                </c:pt>
                <c:pt idx="790">
                  <c:v>7.4199799236618347</c:v>
                </c:pt>
                <c:pt idx="791">
                  <c:v>6.4707995037826018</c:v>
                </c:pt>
                <c:pt idx="792">
                  <c:v>6.7673431252653922</c:v>
                </c:pt>
                <c:pt idx="793">
                  <c:v>8.2295111189644565</c:v>
                </c:pt>
                <c:pt idx="794">
                  <c:v>8.2448593959112557</c:v>
                </c:pt>
                <c:pt idx="795">
                  <c:v>7.6260827580723802</c:v>
                </c:pt>
                <c:pt idx="796">
                  <c:v>7.6525456926939208</c:v>
                </c:pt>
                <c:pt idx="797">
                  <c:v>6.9584483932976555</c:v>
                </c:pt>
                <c:pt idx="798">
                  <c:v>6.2859980945088649</c:v>
                </c:pt>
                <c:pt idx="799">
                  <c:v>7.9363026932019594</c:v>
                </c:pt>
                <c:pt idx="800">
                  <c:v>6.4019171967271857</c:v>
                </c:pt>
                <c:pt idx="801">
                  <c:v>7.5453897496118234</c:v>
                </c:pt>
                <c:pt idx="802">
                  <c:v>8.3109067571684498</c:v>
                </c:pt>
                <c:pt idx="803">
                  <c:v>6.5042881735366453</c:v>
                </c:pt>
                <c:pt idx="804">
                  <c:v>7.4372063668712922</c:v>
                </c:pt>
                <c:pt idx="805">
                  <c:v>7.4804283060742076</c:v>
                </c:pt>
                <c:pt idx="806">
                  <c:v>6.6346333578616861</c:v>
                </c:pt>
                <c:pt idx="807">
                  <c:v>8.6305218767232414</c:v>
                </c:pt>
                <c:pt idx="808">
                  <c:v>6.3750248198280968</c:v>
                </c:pt>
                <c:pt idx="809">
                  <c:v>6.4892049313253173</c:v>
                </c:pt>
                <c:pt idx="810">
                  <c:v>7.2786289423206822</c:v>
                </c:pt>
                <c:pt idx="811">
                  <c:v>6.7007311095478101</c:v>
                </c:pt>
                <c:pt idx="812">
                  <c:v>6.1841488909374833</c:v>
                </c:pt>
                <c:pt idx="813">
                  <c:v>6.4393503711000983</c:v>
                </c:pt>
                <c:pt idx="814">
                  <c:v>7.755767170102998</c:v>
                </c:pt>
                <c:pt idx="815">
                  <c:v>7.9006366130180048</c:v>
                </c:pt>
                <c:pt idx="816">
                  <c:v>7.4318919168077997</c:v>
                </c:pt>
                <c:pt idx="817">
                  <c:v>7.8524390853575099</c:v>
                </c:pt>
                <c:pt idx="818">
                  <c:v>6.1696107324914564</c:v>
                </c:pt>
                <c:pt idx="819">
                  <c:v>7.7811385098450154</c:v>
                </c:pt>
                <c:pt idx="820">
                  <c:v>7.2703128860790249</c:v>
                </c:pt>
                <c:pt idx="821">
                  <c:v>7.1212524532445416</c:v>
                </c:pt>
                <c:pt idx="822">
                  <c:v>6.2285110035911835</c:v>
                </c:pt>
                <c:pt idx="823">
                  <c:v>6.9421567056994693</c:v>
                </c:pt>
                <c:pt idx="824">
                  <c:v>7.7084106672573673</c:v>
                </c:pt>
                <c:pt idx="825">
                  <c:v>7.2744795587738711</c:v>
                </c:pt>
                <c:pt idx="826">
                  <c:v>8.9261189711533824</c:v>
                </c:pt>
                <c:pt idx="827">
                  <c:v>8.1193985896122935</c:v>
                </c:pt>
                <c:pt idx="828">
                  <c:v>6.8145428972599582</c:v>
                </c:pt>
                <c:pt idx="829">
                  <c:v>7.9309253724833884</c:v>
                </c:pt>
                <c:pt idx="830">
                  <c:v>8.7150599595456537</c:v>
                </c:pt>
                <c:pt idx="831">
                  <c:v>8.1602324923676886</c:v>
                </c:pt>
                <c:pt idx="832">
                  <c:v>7.0501225202690589</c:v>
                </c:pt>
                <c:pt idx="833">
                  <c:v>6.1841488909374833</c:v>
                </c:pt>
                <c:pt idx="834">
                  <c:v>6.5206211275586963</c:v>
                </c:pt>
                <c:pt idx="835">
                  <c:v>5.9375362050824263</c:v>
                </c:pt>
                <c:pt idx="836">
                  <c:v>7.9582271923223118</c:v>
                </c:pt>
                <c:pt idx="837">
                  <c:v>6.313548046277095</c:v>
                </c:pt>
                <c:pt idx="838">
                  <c:v>6.9782137426306985</c:v>
                </c:pt>
                <c:pt idx="839">
                  <c:v>6.3508857167147399</c:v>
                </c:pt>
                <c:pt idx="840">
                  <c:v>6.9508147684425836</c:v>
                </c:pt>
                <c:pt idx="841">
                  <c:v>7.9197197609245746</c:v>
                </c:pt>
                <c:pt idx="842">
                  <c:v>6.62273632394984</c:v>
                </c:pt>
                <c:pt idx="843">
                  <c:v>6.4377516497364011</c:v>
                </c:pt>
                <c:pt idx="844">
                  <c:v>6.6982680541154132</c:v>
                </c:pt>
                <c:pt idx="845">
                  <c:v>7.8823149189802679</c:v>
                </c:pt>
                <c:pt idx="846">
                  <c:v>6.5792512120101012</c:v>
                </c:pt>
                <c:pt idx="847">
                  <c:v>7.9287663216266955</c:v>
                </c:pt>
                <c:pt idx="848">
                  <c:v>5.978885764901122</c:v>
                </c:pt>
                <c:pt idx="849">
                  <c:v>7.7972912735474722</c:v>
                </c:pt>
                <c:pt idx="850">
                  <c:v>7.4241652810420282</c:v>
                </c:pt>
                <c:pt idx="851">
                  <c:v>6.5806391372849493</c:v>
                </c:pt>
                <c:pt idx="852">
                  <c:v>6.8627579130514009</c:v>
                </c:pt>
                <c:pt idx="853">
                  <c:v>6.7821920560067914</c:v>
                </c:pt>
                <c:pt idx="854">
                  <c:v>6.1420374055873559</c:v>
                </c:pt>
                <c:pt idx="855">
                  <c:v>6.3784261836515865</c:v>
                </c:pt>
                <c:pt idx="856">
                  <c:v>6.1882641230825897</c:v>
                </c:pt>
                <c:pt idx="857">
                  <c:v>7.3858510781252091</c:v>
                </c:pt>
                <c:pt idx="858">
                  <c:v>7.6280311269303347</c:v>
                </c:pt>
                <c:pt idx="859">
                  <c:v>6.3421214187211516</c:v>
                </c:pt>
                <c:pt idx="860">
                  <c:v>6.5567783561580422</c:v>
                </c:pt>
                <c:pt idx="861">
                  <c:v>7.3895639536776354</c:v>
                </c:pt>
                <c:pt idx="862">
                  <c:v>8.1481564399216246</c:v>
                </c:pt>
                <c:pt idx="863">
                  <c:v>6.776506992372183</c:v>
                </c:pt>
                <c:pt idx="864">
                  <c:v>7.5973963202127948</c:v>
                </c:pt>
                <c:pt idx="865">
                  <c:v>6.5834092221587648</c:v>
                </c:pt>
                <c:pt idx="866">
                  <c:v>7.9762519437456234</c:v>
                </c:pt>
                <c:pt idx="867">
                  <c:v>6.4361503683694279</c:v>
                </c:pt>
                <c:pt idx="868">
                  <c:v>7.8917046593301068</c:v>
                </c:pt>
                <c:pt idx="869">
                  <c:v>7.193685818395112</c:v>
                </c:pt>
                <c:pt idx="870">
                  <c:v>7.0255383146385206</c:v>
                </c:pt>
                <c:pt idx="871">
                  <c:v>7.1016759716194438</c:v>
                </c:pt>
                <c:pt idx="872">
                  <c:v>6.523562306149512</c:v>
                </c:pt>
                <c:pt idx="873">
                  <c:v>6.4167322825123261</c:v>
                </c:pt>
                <c:pt idx="874">
                  <c:v>6.8068293603921761</c:v>
                </c:pt>
                <c:pt idx="875">
                  <c:v>7.6544432264701125</c:v>
                </c:pt>
                <c:pt idx="876">
                  <c:v>7.9949695226978772</c:v>
                </c:pt>
                <c:pt idx="877">
                  <c:v>7.472500744737558</c:v>
                </c:pt>
                <c:pt idx="878">
                  <c:v>6.9067547786485539</c:v>
                </c:pt>
                <c:pt idx="879">
                  <c:v>7.4696541729321284</c:v>
                </c:pt>
                <c:pt idx="880">
                  <c:v>8.3194736924421857</c:v>
                </c:pt>
                <c:pt idx="881">
                  <c:v>7.8119734296220225</c:v>
                </c:pt>
                <c:pt idx="882">
                  <c:v>7.8139956750027908</c:v>
                </c:pt>
                <c:pt idx="883">
                  <c:v>6.2402758451707694</c:v>
                </c:pt>
                <c:pt idx="884">
                  <c:v>7.6270574170189338</c:v>
                </c:pt>
                <c:pt idx="885">
                  <c:v>6.0776422433490342</c:v>
                </c:pt>
                <c:pt idx="886">
                  <c:v>6.4738906963522744</c:v>
                </c:pt>
                <c:pt idx="887">
                  <c:v>6.6970342476664841</c:v>
                </c:pt>
                <c:pt idx="888">
                  <c:v>8.1925704711521732</c:v>
                </c:pt>
                <c:pt idx="889">
                  <c:v>7.4667994750186022</c:v>
                </c:pt>
                <c:pt idx="890">
                  <c:v>6.6970342476664841</c:v>
                </c:pt>
                <c:pt idx="891">
                  <c:v>7.7819732344343846</c:v>
                </c:pt>
                <c:pt idx="892">
                  <c:v>7.1989312406881734</c:v>
                </c:pt>
                <c:pt idx="893">
                  <c:v>7.7570511420320134</c:v>
                </c:pt>
                <c:pt idx="894">
                  <c:v>7.7437032581737535</c:v>
                </c:pt>
                <c:pt idx="895">
                  <c:v>6.576469569048224</c:v>
                </c:pt>
                <c:pt idx="896">
                  <c:v>8.3109067571684498</c:v>
                </c:pt>
                <c:pt idx="897">
                  <c:v>6.2441669006637364</c:v>
                </c:pt>
                <c:pt idx="898">
                  <c:v>7.3821243657375124</c:v>
                </c:pt>
                <c:pt idx="899">
                  <c:v>7.5158890852151252</c:v>
                </c:pt>
                <c:pt idx="900">
                  <c:v>8.1440984633385245</c:v>
                </c:pt>
                <c:pt idx="901">
                  <c:v>7.6216849987246107</c:v>
                </c:pt>
                <c:pt idx="902">
                  <c:v>7.3895639536776354</c:v>
                </c:pt>
                <c:pt idx="903">
                  <c:v>7.222566018822171</c:v>
                </c:pt>
                <c:pt idx="904">
                  <c:v>6.6293632534374485</c:v>
                </c:pt>
                <c:pt idx="905">
                  <c:v>6.6398758338265358</c:v>
                </c:pt>
                <c:pt idx="906">
                  <c:v>7.4229712510494208</c:v>
                </c:pt>
                <c:pt idx="907">
                  <c:v>6.4052284580308418</c:v>
                </c:pt>
                <c:pt idx="908">
                  <c:v>8.2114829164450658</c:v>
                </c:pt>
                <c:pt idx="909">
                  <c:v>6.8330317327862007</c:v>
                </c:pt>
                <c:pt idx="910">
                  <c:v>6.5736801669606457</c:v>
                </c:pt>
                <c:pt idx="911">
                  <c:v>7.3626452704178247</c:v>
                </c:pt>
                <c:pt idx="912">
                  <c:v>8.1016777474545716</c:v>
                </c:pt>
                <c:pt idx="913">
                  <c:v>7.0509894470680452</c:v>
                </c:pt>
                <c:pt idx="914">
                  <c:v>8.6666471445845747</c:v>
                </c:pt>
                <c:pt idx="915">
                  <c:v>7.5027382107548508</c:v>
                </c:pt>
                <c:pt idx="916">
                  <c:v>6.9206715042486833</c:v>
                </c:pt>
                <c:pt idx="917">
                  <c:v>7.4633630455200208</c:v>
                </c:pt>
                <c:pt idx="918">
                  <c:v>8.4049199489334523</c:v>
                </c:pt>
                <c:pt idx="919">
                  <c:v>6.7153833863346808</c:v>
                </c:pt>
                <c:pt idx="920">
                  <c:v>6.6012301187288767</c:v>
                </c:pt>
                <c:pt idx="921">
                  <c:v>6.4167322825123261</c:v>
                </c:pt>
                <c:pt idx="922">
                  <c:v>7.7911095106100277</c:v>
                </c:pt>
                <c:pt idx="923">
                  <c:v>6.5279579176225502</c:v>
                </c:pt>
                <c:pt idx="924">
                  <c:v>6.9810057407217299</c:v>
                </c:pt>
                <c:pt idx="925">
                  <c:v>8.2602342916072971</c:v>
                </c:pt>
                <c:pt idx="926">
                  <c:v>8.1013746712285819</c:v>
                </c:pt>
                <c:pt idx="927">
                  <c:v>7.9627639301681148</c:v>
                </c:pt>
                <c:pt idx="928">
                  <c:v>7.5320881435417224</c:v>
                </c:pt>
                <c:pt idx="929">
                  <c:v>7.3594676382556212</c:v>
                </c:pt>
                <c:pt idx="930">
                  <c:v>6.0088131854425946</c:v>
                </c:pt>
                <c:pt idx="931">
                  <c:v>7.9610214658833698</c:v>
                </c:pt>
                <c:pt idx="932">
                  <c:v>7.8379489160252831</c:v>
                </c:pt>
                <c:pt idx="933">
                  <c:v>6.2126060957515188</c:v>
                </c:pt>
                <c:pt idx="934">
                  <c:v>6.4281052726845962</c:v>
                </c:pt>
                <c:pt idx="935">
                  <c:v>6.1092475827643655</c:v>
                </c:pt>
                <c:pt idx="936">
                  <c:v>6.6450909695056444</c:v>
                </c:pt>
                <c:pt idx="937">
                  <c:v>7.6634076648934792</c:v>
                </c:pt>
                <c:pt idx="938">
                  <c:v>8.1196962529572492</c:v>
                </c:pt>
                <c:pt idx="939">
                  <c:v>5.9610053396232736</c:v>
                </c:pt>
                <c:pt idx="940">
                  <c:v>7.9113240189633531</c:v>
                </c:pt>
                <c:pt idx="941">
                  <c:v>7.8597991805621099</c:v>
                </c:pt>
                <c:pt idx="942">
                  <c:v>7.1123274447109113</c:v>
                </c:pt>
                <c:pt idx="943">
                  <c:v>6.8221973906204907</c:v>
                </c:pt>
                <c:pt idx="944">
                  <c:v>6.815639990074331</c:v>
                </c:pt>
                <c:pt idx="945">
                  <c:v>6.4393503711000983</c:v>
                </c:pt>
                <c:pt idx="946">
                  <c:v>7.0596176282913827</c:v>
                </c:pt>
                <c:pt idx="947">
                  <c:v>8.099857910737585</c:v>
                </c:pt>
                <c:pt idx="948">
                  <c:v>7.491645473605133</c:v>
                </c:pt>
                <c:pt idx="949">
                  <c:v>6.1696107324914564</c:v>
                </c:pt>
                <c:pt idx="950">
                  <c:v>7.7432697008290043</c:v>
                </c:pt>
                <c:pt idx="951">
                  <c:v>8.5796044515376337</c:v>
                </c:pt>
                <c:pt idx="952">
                  <c:v>6.7381524945959574</c:v>
                </c:pt>
                <c:pt idx="953">
                  <c:v>8.2068564283996501</c:v>
                </c:pt>
                <c:pt idx="954">
                  <c:v>6.9994224675079613</c:v>
                </c:pt>
                <c:pt idx="955">
                  <c:v>7.4109518755836366</c:v>
                </c:pt>
                <c:pt idx="956">
                  <c:v>6.6411821697405911</c:v>
                </c:pt>
                <c:pt idx="957">
                  <c:v>6.2245584292753602</c:v>
                </c:pt>
                <c:pt idx="958">
                  <c:v>6.7604146910834277</c:v>
                </c:pt>
                <c:pt idx="959">
                  <c:v>6.6267177492490248</c:v>
                </c:pt>
                <c:pt idx="960">
                  <c:v>6.6707663208458738</c:v>
                </c:pt>
                <c:pt idx="961">
                  <c:v>6.0014148779611505</c:v>
                </c:pt>
                <c:pt idx="962">
                  <c:v>8.1777966832777782</c:v>
                </c:pt>
                <c:pt idx="963">
                  <c:v>8.5730062562354501</c:v>
                </c:pt>
                <c:pt idx="964">
                  <c:v>7.0656133635977172</c:v>
                </c:pt>
                <c:pt idx="965">
                  <c:v>6.9255951971104679</c:v>
                </c:pt>
                <c:pt idx="966">
                  <c:v>7.8939451382359591</c:v>
                </c:pt>
                <c:pt idx="967">
                  <c:v>5.9763509092979339</c:v>
                </c:pt>
                <c:pt idx="968">
                  <c:v>6.4361503683694279</c:v>
                </c:pt>
                <c:pt idx="969">
                  <c:v>6.9744789110250451</c:v>
                </c:pt>
                <c:pt idx="970">
                  <c:v>6.5736801669606457</c:v>
                </c:pt>
                <c:pt idx="971">
                  <c:v>8.0535691691345406</c:v>
                </c:pt>
                <c:pt idx="972">
                  <c:v>7.7927617208165261</c:v>
                </c:pt>
                <c:pt idx="973">
                  <c:v>7.6246189861593985</c:v>
                </c:pt>
                <c:pt idx="974">
                  <c:v>6.6528630293533473</c:v>
                </c:pt>
                <c:pt idx="975">
                  <c:v>6.6605751498396861</c:v>
                </c:pt>
                <c:pt idx="976">
                  <c:v>6.8834625864130921</c:v>
                </c:pt>
                <c:pt idx="977">
                  <c:v>7.8663389230465439</c:v>
                </c:pt>
                <c:pt idx="978">
                  <c:v>7.3957216086020452</c:v>
                </c:pt>
                <c:pt idx="979">
                  <c:v>7.5569505720128998</c:v>
                </c:pt>
                <c:pt idx="980">
                  <c:v>7.3920315675145911</c:v>
                </c:pt>
                <c:pt idx="981">
                  <c:v>7.5786568505947622</c:v>
                </c:pt>
                <c:pt idx="982">
                  <c:v>6.7753660909363917</c:v>
                </c:pt>
                <c:pt idx="983">
                  <c:v>6.5539334040258108</c:v>
                </c:pt>
                <c:pt idx="984">
                  <c:v>6.5294188382622256</c:v>
                </c:pt>
                <c:pt idx="985">
                  <c:v>7.0175061429412562</c:v>
                </c:pt>
                <c:pt idx="986">
                  <c:v>6.4692503167957724</c:v>
                </c:pt>
                <c:pt idx="987">
                  <c:v>7.2696167496081694</c:v>
                </c:pt>
                <c:pt idx="988">
                  <c:v>7.7540526390357574</c:v>
                </c:pt>
                <c:pt idx="989">
                  <c:v>6.9527286446248686</c:v>
                </c:pt>
                <c:pt idx="990">
                  <c:v>6.8254600362553068</c:v>
                </c:pt>
                <c:pt idx="991">
                  <c:v>7.8655717576847906</c:v>
                </c:pt>
                <c:pt idx="992">
                  <c:v>6.0378709199221374</c:v>
                </c:pt>
                <c:pt idx="993">
                  <c:v>7.9905768817439231</c:v>
                </c:pt>
                <c:pt idx="994">
                  <c:v>6.8916258970522533</c:v>
                </c:pt>
                <c:pt idx="995">
                  <c:v>7.5973963202127948</c:v>
                </c:pt>
                <c:pt idx="996">
                  <c:v>6.9874902470009905</c:v>
                </c:pt>
                <c:pt idx="997">
                  <c:v>6.7821920560067914</c:v>
                </c:pt>
                <c:pt idx="998">
                  <c:v>6.2653012127377101</c:v>
                </c:pt>
                <c:pt idx="999">
                  <c:v>6.5875500148247959</c:v>
                </c:pt>
                <c:pt idx="1000">
                  <c:v>6.5610306658965731</c:v>
                </c:pt>
                <c:pt idx="1001">
                  <c:v>8.3565548454534255</c:v>
                </c:pt>
                <c:pt idx="1002">
                  <c:v>8.2246995619672347</c:v>
                </c:pt>
                <c:pt idx="1003">
                  <c:v>7.4849302832896614</c:v>
                </c:pt>
                <c:pt idx="1004">
                  <c:v>6.8480052745763631</c:v>
                </c:pt>
                <c:pt idx="1005">
                  <c:v>6.7381524945959574</c:v>
                </c:pt>
                <c:pt idx="1006">
                  <c:v>6.9285378181646653</c:v>
                </c:pt>
                <c:pt idx="1007">
                  <c:v>6.9920964274158877</c:v>
                </c:pt>
                <c:pt idx="1008">
                  <c:v>7.1959372264755688</c:v>
                </c:pt>
                <c:pt idx="1009">
                  <c:v>6.674561391814426</c:v>
                </c:pt>
                <c:pt idx="1010">
                  <c:v>9.0166342563155908</c:v>
                </c:pt>
                <c:pt idx="1011">
                  <c:v>9.0994088112689013</c:v>
                </c:pt>
                <c:pt idx="1012">
                  <c:v>7.5490827108122858</c:v>
                </c:pt>
                <c:pt idx="1013">
                  <c:v>6.6187389835172192</c:v>
                </c:pt>
                <c:pt idx="1014">
                  <c:v>6.776506992372183</c:v>
                </c:pt>
                <c:pt idx="1015">
                  <c:v>7.8038433035387724</c:v>
                </c:pt>
                <c:pt idx="1016">
                  <c:v>7.569927655242652</c:v>
                </c:pt>
                <c:pt idx="1017">
                  <c:v>7.2019163175316274</c:v>
                </c:pt>
                <c:pt idx="1018">
                  <c:v>8.1550748878114394</c:v>
                </c:pt>
                <c:pt idx="1019">
                  <c:v>7.222566018822171</c:v>
                </c:pt>
                <c:pt idx="1020">
                  <c:v>6.5985090286145152</c:v>
                </c:pt>
                <c:pt idx="1021">
                  <c:v>6.2461067654815627</c:v>
                </c:pt>
                <c:pt idx="1022">
                  <c:v>6.4937538398516859</c:v>
                </c:pt>
                <c:pt idx="1023">
                  <c:v>6.7214257007906433</c:v>
                </c:pt>
                <c:pt idx="1024">
                  <c:v>8.0699681490598412</c:v>
                </c:pt>
                <c:pt idx="1025">
                  <c:v>7.4454175567016874</c:v>
                </c:pt>
                <c:pt idx="1026">
                  <c:v>6.9382844840169602</c:v>
                </c:pt>
                <c:pt idx="1027">
                  <c:v>7.9171719888457757</c:v>
                </c:pt>
                <c:pt idx="1028">
                  <c:v>6.9147308927185627</c:v>
                </c:pt>
                <c:pt idx="1029">
                  <c:v>7.3833681469923835</c:v>
                </c:pt>
                <c:pt idx="1030">
                  <c:v>7.2048925102046733</c:v>
                </c:pt>
                <c:pt idx="1031">
                  <c:v>6.2557500417533669</c:v>
                </c:pt>
                <c:pt idx="1032">
                  <c:v>7.2122944685003407</c:v>
                </c:pt>
                <c:pt idx="1033">
                  <c:v>7.9069154886785871</c:v>
                </c:pt>
                <c:pt idx="1034">
                  <c:v>7.2240248082858303</c:v>
                </c:pt>
                <c:pt idx="1035">
                  <c:v>6.5957805139613113</c:v>
                </c:pt>
                <c:pt idx="1036">
                  <c:v>6.6267177492490248</c:v>
                </c:pt>
                <c:pt idx="1037">
                  <c:v>6.9206715042486833</c:v>
                </c:pt>
                <c:pt idx="1038">
                  <c:v>7.4500795698074986</c:v>
                </c:pt>
                <c:pt idx="1039">
                  <c:v>7.2591161280971006</c:v>
                </c:pt>
                <c:pt idx="1040">
                  <c:v>6.1841488909374833</c:v>
                </c:pt>
                <c:pt idx="1041">
                  <c:v>8.7382545765261224</c:v>
                </c:pt>
                <c:pt idx="1042">
                  <c:v>6.7753660909363917</c:v>
                </c:pt>
                <c:pt idx="1043">
                  <c:v>6.7190131543852596</c:v>
                </c:pt>
                <c:pt idx="1044">
                  <c:v>6.1377270540862341</c:v>
                </c:pt>
                <c:pt idx="1045">
                  <c:v>7.5175208506030309</c:v>
                </c:pt>
                <c:pt idx="1046">
                  <c:v>7.7501841622578365</c:v>
                </c:pt>
                <c:pt idx="1047">
                  <c:v>8.1947816384433594</c:v>
                </c:pt>
                <c:pt idx="1048">
                  <c:v>8.210396255104774</c:v>
                </c:pt>
                <c:pt idx="1049">
                  <c:v>7.7257714415879519</c:v>
                </c:pt>
                <c:pt idx="1050">
                  <c:v>7.7349961940227807</c:v>
                </c:pt>
                <c:pt idx="1051">
                  <c:v>7.4770384723196965</c:v>
                </c:pt>
                <c:pt idx="1052">
                  <c:v>7.5837563007071118</c:v>
                </c:pt>
                <c:pt idx="1053">
                  <c:v>8.3194736924421857</c:v>
                </c:pt>
                <c:pt idx="1054">
                  <c:v>6.7190131543852596</c:v>
                </c:pt>
                <c:pt idx="1055">
                  <c:v>7.2527624180531873</c:v>
                </c:pt>
                <c:pt idx="1056">
                  <c:v>6.9206715042486833</c:v>
                </c:pt>
                <c:pt idx="1057">
                  <c:v>8.2615264483964683</c:v>
                </c:pt>
                <c:pt idx="1058">
                  <c:v>6.4785096422085688</c:v>
                </c:pt>
                <c:pt idx="1059">
                  <c:v>6.70196036600254</c:v>
                </c:pt>
                <c:pt idx="1060">
                  <c:v>8.2311098403281537</c:v>
                </c:pt>
                <c:pt idx="1061">
                  <c:v>7.8042513835281122</c:v>
                </c:pt>
                <c:pt idx="1062">
                  <c:v>6.9631899858702377</c:v>
                </c:pt>
                <c:pt idx="1063">
                  <c:v>7.0690234265782594</c:v>
                </c:pt>
                <c:pt idx="1064">
                  <c:v>6.8330317327862007</c:v>
                </c:pt>
                <c:pt idx="1065">
                  <c:v>6.8211074722564646</c:v>
                </c:pt>
                <c:pt idx="1066">
                  <c:v>7.9631120589792896</c:v>
                </c:pt>
                <c:pt idx="1067">
                  <c:v>6.1092475827643655</c:v>
                </c:pt>
                <c:pt idx="1068">
                  <c:v>7.2086003379601991</c:v>
                </c:pt>
                <c:pt idx="1069">
                  <c:v>6.9782137426306985</c:v>
                </c:pt>
                <c:pt idx="1070">
                  <c:v>6.9057532763114642</c:v>
                </c:pt>
                <c:pt idx="1071">
                  <c:v>6.62273632394984</c:v>
                </c:pt>
                <c:pt idx="1072">
                  <c:v>6.6463905148477291</c:v>
                </c:pt>
                <c:pt idx="1073">
                  <c:v>8.0605400465386392</c:v>
                </c:pt>
                <c:pt idx="1074">
                  <c:v>7.564238475170491</c:v>
                </c:pt>
                <c:pt idx="1075">
                  <c:v>6.2653012127377101</c:v>
                </c:pt>
                <c:pt idx="1076">
                  <c:v>6.3851943989977258</c:v>
                </c:pt>
                <c:pt idx="1077">
                  <c:v>6.6908422774185636</c:v>
                </c:pt>
                <c:pt idx="1078">
                  <c:v>6.1527326947041043</c:v>
                </c:pt>
                <c:pt idx="1079">
                  <c:v>8.4403121470802791</c:v>
                </c:pt>
                <c:pt idx="1080">
                  <c:v>7.4849302832896614</c:v>
                </c:pt>
                <c:pt idx="1081">
                  <c:v>6.9622434642662068</c:v>
                </c:pt>
                <c:pt idx="1082">
                  <c:v>8.3537326422632017</c:v>
                </c:pt>
                <c:pt idx="1083">
                  <c:v>8.118802996980035</c:v>
                </c:pt>
                <c:pt idx="1084">
                  <c:v>7.6971213172826252</c:v>
                </c:pt>
                <c:pt idx="1085">
                  <c:v>7.9427175405737911</c:v>
                </c:pt>
                <c:pt idx="1086">
                  <c:v>6.8554087986099281</c:v>
                </c:pt>
                <c:pt idx="1087">
                  <c:v>6.1025585946135692</c:v>
                </c:pt>
                <c:pt idx="1088">
                  <c:v>8.1662162685921427</c:v>
                </c:pt>
                <c:pt idx="1089">
                  <c:v>6.5596152374932419</c:v>
                </c:pt>
                <c:pt idx="1090">
                  <c:v>7.4809921628695246</c:v>
                </c:pt>
                <c:pt idx="1091">
                  <c:v>6.7753660909363917</c:v>
                </c:pt>
                <c:pt idx="1092">
                  <c:v>8.5667449702454856</c:v>
                </c:pt>
                <c:pt idx="1093">
                  <c:v>8.3383057313565647</c:v>
                </c:pt>
                <c:pt idx="1094">
                  <c:v>7.4006205773711349</c:v>
                </c:pt>
                <c:pt idx="1095">
                  <c:v>7.0518556229558937</c:v>
                </c:pt>
                <c:pt idx="1096">
                  <c:v>6.7310181004820828</c:v>
                </c:pt>
                <c:pt idx="1097">
                  <c:v>6.2897155709089976</c:v>
                </c:pt>
                <c:pt idx="1098">
                  <c:v>6.9167150203536085</c:v>
                </c:pt>
                <c:pt idx="1099">
                  <c:v>7.9377317752601089</c:v>
                </c:pt>
                <c:pt idx="1100">
                  <c:v>6.2653012127377101</c:v>
                </c:pt>
                <c:pt idx="1101">
                  <c:v>7.8168199657645525</c:v>
                </c:pt>
                <c:pt idx="1102">
                  <c:v>8.1820001362934054</c:v>
                </c:pt>
                <c:pt idx="1103">
                  <c:v>7.7836405962212529</c:v>
                </c:pt>
                <c:pt idx="1104">
                  <c:v>7.6591713676660582</c:v>
                </c:pt>
                <c:pt idx="1105">
                  <c:v>7.4460014983241196</c:v>
                </c:pt>
                <c:pt idx="1106">
                  <c:v>7.6634076648934792</c:v>
                </c:pt>
                <c:pt idx="1107">
                  <c:v>6.9479370686149693</c:v>
                </c:pt>
                <c:pt idx="1108">
                  <c:v>7.2435129746654816</c:v>
                </c:pt>
                <c:pt idx="1109">
                  <c:v>6.678342114654332</c:v>
                </c:pt>
                <c:pt idx="1110">
                  <c:v>7.5527620842141472</c:v>
                </c:pt>
                <c:pt idx="1111">
                  <c:v>6.5820251388928259</c:v>
                </c:pt>
                <c:pt idx="1112">
                  <c:v>7.5574729016147462</c:v>
                </c:pt>
                <c:pt idx="1113">
                  <c:v>7.5918617148899337</c:v>
                </c:pt>
                <c:pt idx="1114">
                  <c:v>8.0721553081882504</c:v>
                </c:pt>
                <c:pt idx="1115">
                  <c:v>7.5032896306750816</c:v>
                </c:pt>
                <c:pt idx="1116">
                  <c:v>7.8446326444646806</c:v>
                </c:pt>
                <c:pt idx="1117">
                  <c:v>7.6202147705744547</c:v>
                </c:pt>
                <c:pt idx="1118">
                  <c:v>6.5539334040258108</c:v>
                </c:pt>
                <c:pt idx="1119">
                  <c:v>6.5875500148247959</c:v>
                </c:pt>
                <c:pt idx="1120">
                  <c:v>7.7655690810973166</c:v>
                </c:pt>
                <c:pt idx="1121">
                  <c:v>6.3508857167147399</c:v>
                </c:pt>
                <c:pt idx="1122">
                  <c:v>7.993282328101591</c:v>
                </c:pt>
                <c:pt idx="1123">
                  <c:v>6.7044143549641069</c:v>
                </c:pt>
                <c:pt idx="1124">
                  <c:v>8.3143423433697894</c:v>
                </c:pt>
                <c:pt idx="1125">
                  <c:v>8.1889668636488757</c:v>
                </c:pt>
                <c:pt idx="1126">
                  <c:v>6.7141705299094721</c:v>
                </c:pt>
                <c:pt idx="1127">
                  <c:v>6.8741984954532942</c:v>
                </c:pt>
                <c:pt idx="1128">
                  <c:v>6.1527326947041043</c:v>
                </c:pt>
                <c:pt idx="1129">
                  <c:v>6.6450909695056444</c:v>
                </c:pt>
                <c:pt idx="1130">
                  <c:v>7.1929342212157996</c:v>
                </c:pt>
                <c:pt idx="1131">
                  <c:v>6.8648477779708603</c:v>
                </c:pt>
                <c:pt idx="1132">
                  <c:v>8.325548307161398</c:v>
                </c:pt>
                <c:pt idx="1133">
                  <c:v>7.9571773234594749</c:v>
                </c:pt>
                <c:pt idx="1134">
                  <c:v>6.6267177492490248</c:v>
                </c:pt>
                <c:pt idx="1135">
                  <c:v>6.7310181004820828</c:v>
                </c:pt>
                <c:pt idx="1136">
                  <c:v>7.7604670292134204</c:v>
                </c:pt>
                <c:pt idx="1137">
                  <c:v>8.0375431851186967</c:v>
                </c:pt>
                <c:pt idx="1138">
                  <c:v>6.1092475827643655</c:v>
                </c:pt>
                <c:pt idx="1139">
                  <c:v>6.5453496603344199</c:v>
                </c:pt>
                <c:pt idx="1140">
                  <c:v>6.1717005974109149</c:v>
                </c:pt>
                <c:pt idx="1141">
                  <c:v>8.1122279583497239</c:v>
                </c:pt>
                <c:pt idx="1142">
                  <c:v>6.8416154764775916</c:v>
                </c:pt>
                <c:pt idx="1143">
                  <c:v>6.6883547139467616</c:v>
                </c:pt>
                <c:pt idx="1144">
                  <c:v>8.3652068344183554</c:v>
                </c:pt>
                <c:pt idx="1145">
                  <c:v>7.4024515208182438</c:v>
                </c:pt>
                <c:pt idx="1146">
                  <c:v>7.4662275562154807</c:v>
                </c:pt>
                <c:pt idx="1147">
                  <c:v>7.7693786095139838</c:v>
                </c:pt>
                <c:pt idx="1148">
                  <c:v>6.6411821697405911</c:v>
                </c:pt>
                <c:pt idx="1149">
                  <c:v>7.6372343887894729</c:v>
                </c:pt>
                <c:pt idx="1150">
                  <c:v>6.8997231072848724</c:v>
                </c:pt>
                <c:pt idx="1151">
                  <c:v>7.5315523814072893</c:v>
                </c:pt>
                <c:pt idx="1152">
                  <c:v>6.6895992691789665</c:v>
                </c:pt>
                <c:pt idx="1153">
                  <c:v>7.9745328441302279</c:v>
                </c:pt>
                <c:pt idx="1154">
                  <c:v>7.2100796281707877</c:v>
                </c:pt>
                <c:pt idx="1155">
                  <c:v>7.44716835960004</c:v>
                </c:pt>
                <c:pt idx="1156">
                  <c:v>7.0501225202690589</c:v>
                </c:pt>
                <c:pt idx="1157">
                  <c:v>6.5012896705403893</c:v>
                </c:pt>
                <c:pt idx="1158">
                  <c:v>6.4738906963522744</c:v>
                </c:pt>
                <c:pt idx="1159">
                  <c:v>8.0497462909521911</c:v>
                </c:pt>
                <c:pt idx="1160">
                  <c:v>6.3681871863504922</c:v>
                </c:pt>
                <c:pt idx="1161">
                  <c:v>6.5581978028122689</c:v>
                </c:pt>
                <c:pt idx="1162">
                  <c:v>7.773173680482536</c:v>
                </c:pt>
                <c:pt idx="1163">
                  <c:v>8.2534880283459042</c:v>
                </c:pt>
                <c:pt idx="1164">
                  <c:v>7.4073177104694174</c:v>
                </c:pt>
                <c:pt idx="1165">
                  <c:v>7.4650827363995473</c:v>
                </c:pt>
                <c:pt idx="1166">
                  <c:v>6.9688503783419478</c:v>
                </c:pt>
                <c:pt idx="1167">
                  <c:v>8.8901351078188426</c:v>
                </c:pt>
                <c:pt idx="1168">
                  <c:v>6.6411821697405911</c:v>
                </c:pt>
                <c:pt idx="1169">
                  <c:v>7.7527648088513281</c:v>
                </c:pt>
                <c:pt idx="1170">
                  <c:v>7.6783263565068856</c:v>
                </c:pt>
                <c:pt idx="1171">
                  <c:v>6.5012896705403893</c:v>
                </c:pt>
                <c:pt idx="1172">
                  <c:v>7.9416512529305558</c:v>
                </c:pt>
                <c:pt idx="1173">
                  <c:v>8.2857654205143305</c:v>
                </c:pt>
                <c:pt idx="1174">
                  <c:v>7.2640301428995295</c:v>
                </c:pt>
                <c:pt idx="1175">
                  <c:v>8.2967958657700525</c:v>
                </c:pt>
                <c:pt idx="1176">
                  <c:v>8.6647507557738521</c:v>
                </c:pt>
                <c:pt idx="1177">
                  <c:v>8.0526148188155666</c:v>
                </c:pt>
                <c:pt idx="1178">
                  <c:v>7.2661287795564506</c:v>
                </c:pt>
                <c:pt idx="1179">
                  <c:v>8.1382726385301858</c:v>
                </c:pt>
                <c:pt idx="1180">
                  <c:v>6.4052284580308418</c:v>
                </c:pt>
                <c:pt idx="1181">
                  <c:v>7.0690234265782594</c:v>
                </c:pt>
                <c:pt idx="1182">
                  <c:v>6.6821085974498091</c:v>
                </c:pt>
                <c:pt idx="1183">
                  <c:v>6.6707663208458738</c:v>
                </c:pt>
                <c:pt idx="1184">
                  <c:v>6.4052284580308418</c:v>
                </c:pt>
                <c:pt idx="1185">
                  <c:v>6.1355648910817386</c:v>
                </c:pt>
                <c:pt idx="1186">
                  <c:v>6.4167322825123261</c:v>
                </c:pt>
                <c:pt idx="1187">
                  <c:v>8.200837258379849</c:v>
                </c:pt>
                <c:pt idx="1188">
                  <c:v>6.9157234486313142</c:v>
                </c:pt>
                <c:pt idx="1189">
                  <c:v>6.8564619845945867</c:v>
                </c:pt>
                <c:pt idx="1190">
                  <c:v>8.2804576865825599</c:v>
                </c:pt>
                <c:pt idx="1191">
                  <c:v>8.3245788451368501</c:v>
                </c:pt>
                <c:pt idx="1192">
                  <c:v>7.5999019592084984</c:v>
                </c:pt>
                <c:pt idx="1193">
                  <c:v>7.2276624987286544</c:v>
                </c:pt>
                <c:pt idx="1194">
                  <c:v>7.5207764150627971</c:v>
                </c:pt>
                <c:pt idx="1195">
                  <c:v>6.4085287910594984</c:v>
                </c:pt>
                <c:pt idx="1196">
                  <c:v>7.643003635560718</c:v>
                </c:pt>
                <c:pt idx="1197">
                  <c:v>8.2263059880155076</c:v>
                </c:pt>
                <c:pt idx="1198">
                  <c:v>6.9584483932976555</c:v>
                </c:pt>
                <c:pt idx="1199">
                  <c:v>7.8958083770831831</c:v>
                </c:pt>
                <c:pt idx="1200">
                  <c:v>8.200837258379849</c:v>
                </c:pt>
                <c:pt idx="1201">
                  <c:v>6.7753660909363917</c:v>
                </c:pt>
                <c:pt idx="1202">
                  <c:v>6.1923624894748723</c:v>
                </c:pt>
                <c:pt idx="1203">
                  <c:v>7.7493224646603558</c:v>
                </c:pt>
                <c:pt idx="1204">
                  <c:v>6.9688503783419478</c:v>
                </c:pt>
                <c:pt idx="1205">
                  <c:v>7.0741168161973622</c:v>
                </c:pt>
                <c:pt idx="1206">
                  <c:v>7.8516611778892651</c:v>
                </c:pt>
                <c:pt idx="1207">
                  <c:v>7.0228680860826413</c:v>
                </c:pt>
                <c:pt idx="1208">
                  <c:v>7.9083871592900428</c:v>
                </c:pt>
                <c:pt idx="1209">
                  <c:v>7.7531942698843412</c:v>
                </c:pt>
                <c:pt idx="1210">
                  <c:v>8.3603054358790931</c:v>
                </c:pt>
                <c:pt idx="1211">
                  <c:v>8.3520826713526368</c:v>
                </c:pt>
                <c:pt idx="1212">
                  <c:v>7.4849302832896614</c:v>
                </c:pt>
                <c:pt idx="1213">
                  <c:v>7.1188262490620779</c:v>
                </c:pt>
                <c:pt idx="1214">
                  <c:v>6.8511849274937431</c:v>
                </c:pt>
                <c:pt idx="1215">
                  <c:v>6.4167322825123261</c:v>
                </c:pt>
                <c:pt idx="1216">
                  <c:v>6.2728770065461674</c:v>
                </c:pt>
                <c:pt idx="1217">
                  <c:v>6.1025585946135692</c:v>
                </c:pt>
                <c:pt idx="1218">
                  <c:v>6.3403593037277517</c:v>
                </c:pt>
                <c:pt idx="1219">
                  <c:v>6.3225652399272843</c:v>
                </c:pt>
                <c:pt idx="1220">
                  <c:v>8.3836617987917155</c:v>
                </c:pt>
                <c:pt idx="1221">
                  <c:v>7.8188324438034043</c:v>
                </c:pt>
                <c:pt idx="1222">
                  <c:v>6.4645883036899612</c:v>
                </c:pt>
                <c:pt idx="1223">
                  <c:v>6.6858609470683596</c:v>
                </c:pt>
                <c:pt idx="1224">
                  <c:v>7.8316172763526106</c:v>
                </c:pt>
                <c:pt idx="1225">
                  <c:v>6.2595814640649232</c:v>
                </c:pt>
                <c:pt idx="1226">
                  <c:v>6.4754327167040904</c:v>
                </c:pt>
                <c:pt idx="1227">
                  <c:v>8.4842566911699731</c:v>
                </c:pt>
                <c:pt idx="1228">
                  <c:v>6.9067547786485539</c:v>
                </c:pt>
                <c:pt idx="1229">
                  <c:v>7.5745584842024805</c:v>
                </c:pt>
                <c:pt idx="1230">
                  <c:v>7.6671582553191477</c:v>
                </c:pt>
                <c:pt idx="1231">
                  <c:v>6.3189681137464344</c:v>
                </c:pt>
                <c:pt idx="1232">
                  <c:v>6.4297194780391376</c:v>
                </c:pt>
                <c:pt idx="1233">
                  <c:v>7.4289271948022719</c:v>
                </c:pt>
                <c:pt idx="1234">
                  <c:v>6.5279579176225502</c:v>
                </c:pt>
                <c:pt idx="1235">
                  <c:v>6.8946700394334819</c:v>
                </c:pt>
                <c:pt idx="1236">
                  <c:v>8.0605400465386392</c:v>
                </c:pt>
                <c:pt idx="1237">
                  <c:v>7.9102237070973445</c:v>
                </c:pt>
                <c:pt idx="1238">
                  <c:v>7.9434277678763729</c:v>
                </c:pt>
                <c:pt idx="1239">
                  <c:v>6.2025355171879228</c:v>
                </c:pt>
                <c:pt idx="1240">
                  <c:v>7.4696541729321284</c:v>
                </c:pt>
                <c:pt idx="1241">
                  <c:v>8.0696553068861654</c:v>
                </c:pt>
                <c:pt idx="1242">
                  <c:v>6.9077552789821368</c:v>
                </c:pt>
                <c:pt idx="1243">
                  <c:v>6.6605751498396861</c:v>
                </c:pt>
                <c:pt idx="1244">
                  <c:v>6.4425401664681985</c:v>
                </c:pt>
                <c:pt idx="1245">
                  <c:v>7.6857030612345474</c:v>
                </c:pt>
                <c:pt idx="1246">
                  <c:v>6.815639990074331</c:v>
                </c:pt>
                <c:pt idx="1247">
                  <c:v>8.4578677253314218</c:v>
                </c:pt>
                <c:pt idx="1248">
                  <c:v>8.0876402877789833</c:v>
                </c:pt>
                <c:pt idx="1249">
                  <c:v>7.1155821261844538</c:v>
                </c:pt>
                <c:pt idx="1250">
                  <c:v>6.6066501861982152</c:v>
                </c:pt>
                <c:pt idx="1251">
                  <c:v>6.1964441277945204</c:v>
                </c:pt>
                <c:pt idx="1252">
                  <c:v>6.5792512120101012</c:v>
                </c:pt>
                <c:pt idx="1253">
                  <c:v>7.6211951628098449</c:v>
                </c:pt>
                <c:pt idx="1254">
                  <c:v>6.3543700407973507</c:v>
                </c:pt>
                <c:pt idx="1255">
                  <c:v>7.9098566672694028</c:v>
                </c:pt>
                <c:pt idx="1256">
                  <c:v>7.6280311269303347</c:v>
                </c:pt>
                <c:pt idx="1257">
                  <c:v>6.4645883036899612</c:v>
                </c:pt>
                <c:pt idx="1258">
                  <c:v>7.2492150571143892</c:v>
                </c:pt>
                <c:pt idx="1259">
                  <c:v>7.8343923029104365</c:v>
                </c:pt>
                <c:pt idx="1260">
                  <c:v>6.5279579176225502</c:v>
                </c:pt>
                <c:pt idx="1261">
                  <c:v>7.0057890192535028</c:v>
                </c:pt>
                <c:pt idx="1262">
                  <c:v>6.5482191027623724</c:v>
                </c:pt>
                <c:pt idx="1263">
                  <c:v>6.7945865808764987</c:v>
                </c:pt>
                <c:pt idx="1264">
                  <c:v>7.4809921628695246</c:v>
                </c:pt>
                <c:pt idx="1265">
                  <c:v>6.7604146910834277</c:v>
                </c:pt>
                <c:pt idx="1266">
                  <c:v>7.1662659741336379</c:v>
                </c:pt>
                <c:pt idx="1267">
                  <c:v>6.62273632394984</c:v>
                </c:pt>
                <c:pt idx="1268">
                  <c:v>7.7823903355874595</c:v>
                </c:pt>
                <c:pt idx="1269">
                  <c:v>7.8724551500639794</c:v>
                </c:pt>
                <c:pt idx="1270">
                  <c:v>6.6821085974498091</c:v>
                </c:pt>
                <c:pt idx="1271">
                  <c:v>7.9388022481544809</c:v>
                </c:pt>
                <c:pt idx="1272">
                  <c:v>6.3969296552161463</c:v>
                </c:pt>
                <c:pt idx="1273">
                  <c:v>7.950854857719988</c:v>
                </c:pt>
                <c:pt idx="1274">
                  <c:v>8.3612408896423513</c:v>
                </c:pt>
                <c:pt idx="1275">
                  <c:v>6.8480052745763631</c:v>
                </c:pt>
                <c:pt idx="1276">
                  <c:v>8.1755475960210262</c:v>
                </c:pt>
                <c:pt idx="1277">
                  <c:v>8.3673001018416198</c:v>
                </c:pt>
                <c:pt idx="1278">
                  <c:v>8.3560850310214807</c:v>
                </c:pt>
                <c:pt idx="1279">
                  <c:v>6.3935907539506314</c:v>
                </c:pt>
                <c:pt idx="1280">
                  <c:v>7.9512071564729716</c:v>
                </c:pt>
                <c:pt idx="1281">
                  <c:v>6.3456363608285962</c:v>
                </c:pt>
                <c:pt idx="1282">
                  <c:v>6.6871086078665147</c:v>
                </c:pt>
                <c:pt idx="1283">
                  <c:v>6.7604146910834277</c:v>
                </c:pt>
                <c:pt idx="1284">
                  <c:v>6.2653012127377101</c:v>
                </c:pt>
                <c:pt idx="1285">
                  <c:v>6.2728770065461674</c:v>
                </c:pt>
                <c:pt idx="1286">
                  <c:v>8.1432267503674449</c:v>
                </c:pt>
                <c:pt idx="1287">
                  <c:v>7.0166096838942194</c:v>
                </c:pt>
                <c:pt idx="1288">
                  <c:v>8.200837258379849</c:v>
                </c:pt>
                <c:pt idx="1289">
                  <c:v>6.9177056098353047</c:v>
                </c:pt>
                <c:pt idx="1290">
                  <c:v>7.2254814727822945</c:v>
                </c:pt>
                <c:pt idx="1291">
                  <c:v>6.8977049431286357</c:v>
                </c:pt>
                <c:pt idx="1292">
                  <c:v>7.1701195434496281</c:v>
                </c:pt>
                <c:pt idx="1293">
                  <c:v>6.2653012127377101</c:v>
                </c:pt>
                <c:pt idx="1294">
                  <c:v>7.4804283060742076</c:v>
                </c:pt>
                <c:pt idx="1295">
                  <c:v>7.1623974973557178</c:v>
                </c:pt>
                <c:pt idx="1296">
                  <c:v>8.2594581953324084</c:v>
                </c:pt>
                <c:pt idx="1297">
                  <c:v>7.4500795698074986</c:v>
                </c:pt>
                <c:pt idx="1298">
                  <c:v>8.602453035367061</c:v>
                </c:pt>
                <c:pt idx="1299">
                  <c:v>6.8101424501151362</c:v>
                </c:pt>
                <c:pt idx="1300">
                  <c:v>7.2122944685003407</c:v>
                </c:pt>
                <c:pt idx="1301">
                  <c:v>7.9113240189633531</c:v>
                </c:pt>
                <c:pt idx="1302">
                  <c:v>6.7178046950236912</c:v>
                </c:pt>
                <c:pt idx="1303">
                  <c:v>8.2076744243552824</c:v>
                </c:pt>
                <c:pt idx="1304">
                  <c:v>6.5944134597497781</c:v>
                </c:pt>
                <c:pt idx="1305">
                  <c:v>6.313548046277095</c:v>
                </c:pt>
                <c:pt idx="1306">
                  <c:v>6.633318433280377</c:v>
                </c:pt>
                <c:pt idx="1307">
                  <c:v>6.5482191027623724</c:v>
                </c:pt>
                <c:pt idx="1308">
                  <c:v>6.6306833856423717</c:v>
                </c:pt>
                <c:pt idx="1309">
                  <c:v>7.1260872732991247</c:v>
                </c:pt>
                <c:pt idx="1310">
                  <c:v>8.2422298913722312</c:v>
                </c:pt>
                <c:pt idx="1311">
                  <c:v>8.5739515252348468</c:v>
                </c:pt>
                <c:pt idx="1312">
                  <c:v>7.6943928026294213</c:v>
                </c:pt>
                <c:pt idx="1313">
                  <c:v>7.9979993179797297</c:v>
                </c:pt>
                <c:pt idx="1314">
                  <c:v>7.4085305668946262</c:v>
                </c:pt>
                <c:pt idx="1315">
                  <c:v>6.674561391814426</c:v>
                </c:pt>
                <c:pt idx="1316">
                  <c:v>8.3020178097512041</c:v>
                </c:pt>
                <c:pt idx="1317">
                  <c:v>7.4277388405328937</c:v>
                </c:pt>
                <c:pt idx="1318">
                  <c:v>6.4738906963522744</c:v>
                </c:pt>
                <c:pt idx="1319">
                  <c:v>6.7650389767805414</c:v>
                </c:pt>
                <c:pt idx="1320">
                  <c:v>6.9157234486313142</c:v>
                </c:pt>
                <c:pt idx="1321">
                  <c:v>6.5117453296447279</c:v>
                </c:pt>
                <c:pt idx="1322">
                  <c:v>8.0925452638912994</c:v>
                </c:pt>
                <c:pt idx="1323">
                  <c:v>7.0387835413885416</c:v>
                </c:pt>
                <c:pt idx="1324">
                  <c:v>7.7989333100412166</c:v>
                </c:pt>
                <c:pt idx="1325">
                  <c:v>6.4002574453088208</c:v>
                </c:pt>
                <c:pt idx="1326">
                  <c:v>7.2167094867094574</c:v>
                </c:pt>
                <c:pt idx="1327">
                  <c:v>6.8145428972599582</c:v>
                </c:pt>
                <c:pt idx="1328">
                  <c:v>7.8504931808711405</c:v>
                </c:pt>
                <c:pt idx="1329">
                  <c:v>7.4770384723196965</c:v>
                </c:pt>
                <c:pt idx="1330">
                  <c:v>6.4002574453088208</c:v>
                </c:pt>
                <c:pt idx="1331">
                  <c:v>7.3926475207216233</c:v>
                </c:pt>
                <c:pt idx="1332">
                  <c:v>7.0157124204872297</c:v>
                </c:pt>
                <c:pt idx="1333">
                  <c:v>6.5567783561580422</c:v>
                </c:pt>
                <c:pt idx="1334">
                  <c:v>8.4140524324967245</c:v>
                </c:pt>
                <c:pt idx="1335">
                  <c:v>6.93537044601511</c:v>
                </c:pt>
                <c:pt idx="1336">
                  <c:v>6.8480052745763631</c:v>
                </c:pt>
                <c:pt idx="1337">
                  <c:v>7.4988697339769308</c:v>
                </c:pt>
                <c:pt idx="1338">
                  <c:v>6.4676987261043539</c:v>
                </c:pt>
                <c:pt idx="1339">
                  <c:v>8.0913212735304096</c:v>
                </c:pt>
                <c:pt idx="1340">
                  <c:v>6.8977049431286357</c:v>
                </c:pt>
                <c:pt idx="1341">
                  <c:v>7.7244466456335372</c:v>
                </c:pt>
                <c:pt idx="1342">
                  <c:v>7.4187808827507942</c:v>
                </c:pt>
                <c:pt idx="1343">
                  <c:v>6.4738906963522744</c:v>
                </c:pt>
                <c:pt idx="1344">
                  <c:v>6.8501261661455004</c:v>
                </c:pt>
                <c:pt idx="1345">
                  <c:v>6.4199949281471422</c:v>
                </c:pt>
                <c:pt idx="1346">
                  <c:v>6.8606636714482869</c:v>
                </c:pt>
                <c:pt idx="1347">
                  <c:v>6.5424719605068047</c:v>
                </c:pt>
                <c:pt idx="1348">
                  <c:v>6.5652649700353614</c:v>
                </c:pt>
                <c:pt idx="1349">
                  <c:v>8.2350954972583565</c:v>
                </c:pt>
                <c:pt idx="1350">
                  <c:v>6.70196036600254</c:v>
                </c:pt>
                <c:pt idx="1351">
                  <c:v>8.1309423022318779</c:v>
                </c:pt>
                <c:pt idx="1352">
                  <c:v>7.511524648390866</c:v>
                </c:pt>
                <c:pt idx="1353">
                  <c:v>7.57095858316901</c:v>
                </c:pt>
                <c:pt idx="1354">
                  <c:v>7.2218358252884487</c:v>
                </c:pt>
                <c:pt idx="1355">
                  <c:v>6.9527286446248686</c:v>
                </c:pt>
                <c:pt idx="1356">
                  <c:v>7.5164333029156323</c:v>
                </c:pt>
                <c:pt idx="1357">
                  <c:v>8.3404560129161833</c:v>
                </c:pt>
                <c:pt idx="1358">
                  <c:v>6.9744789110250451</c:v>
                </c:pt>
                <c:pt idx="1359">
                  <c:v>8.1504679116240037</c:v>
                </c:pt>
                <c:pt idx="1360">
                  <c:v>6.2225762680713688</c:v>
                </c:pt>
                <c:pt idx="1361">
                  <c:v>6.5930445341424369</c:v>
                </c:pt>
                <c:pt idx="1362">
                  <c:v>6.654152520183219</c:v>
                </c:pt>
                <c:pt idx="1363">
                  <c:v>8.1936766659552411</c:v>
                </c:pt>
                <c:pt idx="1364">
                  <c:v>8.3052368294925927</c:v>
                </c:pt>
                <c:pt idx="1365">
                  <c:v>6.7604146910834277</c:v>
                </c:pt>
                <c:pt idx="1366">
                  <c:v>7.5076900778199036</c:v>
                </c:pt>
                <c:pt idx="1367">
                  <c:v>6.4707995037826018</c:v>
                </c:pt>
                <c:pt idx="1368">
                  <c:v>6.4707995037826018</c:v>
                </c:pt>
                <c:pt idx="1369">
                  <c:v>6.5279579176225502</c:v>
                </c:pt>
                <c:pt idx="1370">
                  <c:v>6.5395859556176692</c:v>
                </c:pt>
                <c:pt idx="1371">
                  <c:v>7.0466472778487557</c:v>
                </c:pt>
                <c:pt idx="1372">
                  <c:v>7.1631723908466425</c:v>
                </c:pt>
                <c:pt idx="1373">
                  <c:v>6.1675164908883415</c:v>
                </c:pt>
                <c:pt idx="1374">
                  <c:v>6.4967749901858625</c:v>
                </c:pt>
                <c:pt idx="1375">
                  <c:v>8.0326848759676199</c:v>
                </c:pt>
                <c:pt idx="1376">
                  <c:v>7.8597991805621099</c:v>
                </c:pt>
                <c:pt idx="1377">
                  <c:v>6.75343791859778</c:v>
                </c:pt>
                <c:pt idx="1378">
                  <c:v>8.0274765308604827</c:v>
                </c:pt>
                <c:pt idx="1379">
                  <c:v>6.6066501861982152</c:v>
                </c:pt>
                <c:pt idx="1380">
                  <c:v>6.1633148040346413</c:v>
                </c:pt>
                <c:pt idx="1381">
                  <c:v>6.9382844840169602</c:v>
                </c:pt>
                <c:pt idx="1382">
                  <c:v>6.2595814640649232</c:v>
                </c:pt>
                <c:pt idx="1383">
                  <c:v>6.3952615981154493</c:v>
                </c:pt>
                <c:pt idx="1384">
                  <c:v>8.3591348867579622</c:v>
                </c:pt>
                <c:pt idx="1385">
                  <c:v>6.9206715042486833</c:v>
                </c:pt>
                <c:pt idx="1386">
                  <c:v>7.4988697339769308</c:v>
                </c:pt>
                <c:pt idx="1387">
                  <c:v>7.8943180638416237</c:v>
                </c:pt>
                <c:pt idx="1388">
                  <c:v>6.7190131543852596</c:v>
                </c:pt>
                <c:pt idx="1389">
                  <c:v>7.4809921628695246</c:v>
                </c:pt>
                <c:pt idx="1390">
                  <c:v>6.3421214187211516</c:v>
                </c:pt>
                <c:pt idx="1391">
                  <c:v>6.654152520183219</c:v>
                </c:pt>
                <c:pt idx="1392">
                  <c:v>6.7604146910834277</c:v>
                </c:pt>
                <c:pt idx="1393">
                  <c:v>6.2989492468559423</c:v>
                </c:pt>
                <c:pt idx="1394">
                  <c:v>6.9735430195201404</c:v>
                </c:pt>
                <c:pt idx="1395">
                  <c:v>8.0965129175015935</c:v>
                </c:pt>
                <c:pt idx="1396">
                  <c:v>6.9975959829819265</c:v>
                </c:pt>
                <c:pt idx="1397">
                  <c:v>5.9738096118692612</c:v>
                </c:pt>
                <c:pt idx="1398">
                  <c:v>6.8134445995108956</c:v>
                </c:pt>
                <c:pt idx="1399">
                  <c:v>6.9810057407217299</c:v>
                </c:pt>
                <c:pt idx="1400">
                  <c:v>6.6795991858443831</c:v>
                </c:pt>
                <c:pt idx="1401">
                  <c:v>6.6039438246004725</c:v>
                </c:pt>
                <c:pt idx="1402">
                  <c:v>7.4253578870271513</c:v>
                </c:pt>
                <c:pt idx="1403">
                  <c:v>6.3851943989977258</c:v>
                </c:pt>
                <c:pt idx="1404">
                  <c:v>6.4892049313253173</c:v>
                </c:pt>
                <c:pt idx="1405">
                  <c:v>6.5012896705403893</c:v>
                </c:pt>
                <c:pt idx="1406">
                  <c:v>6.7650389767805414</c:v>
                </c:pt>
                <c:pt idx="1407">
                  <c:v>7.7681103785259884</c:v>
                </c:pt>
                <c:pt idx="1408">
                  <c:v>7.1546153569136628</c:v>
                </c:pt>
                <c:pt idx="1409">
                  <c:v>6.1180971980413483</c:v>
                </c:pt>
                <c:pt idx="1410">
                  <c:v>7.1412451223504911</c:v>
                </c:pt>
                <c:pt idx="1411">
                  <c:v>6.7262334023587469</c:v>
                </c:pt>
                <c:pt idx="1412">
                  <c:v>7.1662659741336379</c:v>
                </c:pt>
                <c:pt idx="1413">
                  <c:v>8.3565548454534255</c:v>
                </c:pt>
                <c:pt idx="1414">
                  <c:v>5.9964520886190211</c:v>
                </c:pt>
                <c:pt idx="1415">
                  <c:v>6.4313310819334788</c:v>
                </c:pt>
                <c:pt idx="1416">
                  <c:v>8.3832045514129199</c:v>
                </c:pt>
                <c:pt idx="1417">
                  <c:v>8.4749117991596314</c:v>
                </c:pt>
                <c:pt idx="1418">
                  <c:v>6.1841488909374833</c:v>
                </c:pt>
                <c:pt idx="1419">
                  <c:v>6.7604146910834277</c:v>
                </c:pt>
                <c:pt idx="1420">
                  <c:v>7.4541410781466784</c:v>
                </c:pt>
                <c:pt idx="1421">
                  <c:v>7.2442275156033498</c:v>
                </c:pt>
                <c:pt idx="1422">
                  <c:v>6.9660241871061128</c:v>
                </c:pt>
                <c:pt idx="1423">
                  <c:v>6.9865664594064265</c:v>
                </c:pt>
                <c:pt idx="1424">
                  <c:v>7.9902381857203633</c:v>
                </c:pt>
                <c:pt idx="1425">
                  <c:v>6.300785794663244</c:v>
                </c:pt>
                <c:pt idx="1426">
                  <c:v>7.3485875309275928</c:v>
                </c:pt>
                <c:pt idx="1427">
                  <c:v>7.7463006622314392</c:v>
                </c:pt>
                <c:pt idx="1428">
                  <c:v>8.4709398068987749</c:v>
                </c:pt>
                <c:pt idx="1429">
                  <c:v>7.7638712878202218</c:v>
                </c:pt>
                <c:pt idx="1430">
                  <c:v>7.4301141385618008</c:v>
                </c:pt>
                <c:pt idx="1431">
                  <c:v>6.2265366692874657</c:v>
                </c:pt>
                <c:pt idx="1432">
                  <c:v>7.9610214658833698</c:v>
                </c:pt>
                <c:pt idx="1433">
                  <c:v>7.3543623304214769</c:v>
                </c:pt>
                <c:pt idx="1434">
                  <c:v>7.2772477266314839</c:v>
                </c:pt>
                <c:pt idx="1435">
                  <c:v>6.3062752869480159</c:v>
                </c:pt>
                <c:pt idx="1436">
                  <c:v>6.633318433280377</c:v>
                </c:pt>
                <c:pt idx="1437">
                  <c:v>7.5616417455887799</c:v>
                </c:pt>
                <c:pt idx="1438">
                  <c:v>7.5796788230904557</c:v>
                </c:pt>
                <c:pt idx="1439">
                  <c:v>6.9847163201182658</c:v>
                </c:pt>
                <c:pt idx="1440">
                  <c:v>6.8035052576083377</c:v>
                </c:pt>
                <c:pt idx="1441">
                  <c:v>7.3957216086020452</c:v>
                </c:pt>
                <c:pt idx="1442">
                  <c:v>6.4738906963522744</c:v>
                </c:pt>
                <c:pt idx="1443">
                  <c:v>6.9382844840169602</c:v>
                </c:pt>
                <c:pt idx="1444">
                  <c:v>6.4967749901858625</c:v>
                </c:pt>
                <c:pt idx="1445">
                  <c:v>6.9117473002516743</c:v>
                </c:pt>
                <c:pt idx="1446">
                  <c:v>6.2633982625916236</c:v>
                </c:pt>
                <c:pt idx="1447">
                  <c:v>7.5469741175165268</c:v>
                </c:pt>
                <c:pt idx="1448">
                  <c:v>6.0844994130751715</c:v>
                </c:pt>
                <c:pt idx="1449">
                  <c:v>8.2076744243552824</c:v>
                </c:pt>
                <c:pt idx="1450">
                  <c:v>6.2653012127377101</c:v>
                </c:pt>
                <c:pt idx="1451">
                  <c:v>7.0094089327086371</c:v>
                </c:pt>
                <c:pt idx="1452">
                  <c:v>7.950854857719988</c:v>
                </c:pt>
                <c:pt idx="1453">
                  <c:v>7.0255383146385206</c:v>
                </c:pt>
                <c:pt idx="1454">
                  <c:v>6.4377516497364011</c:v>
                </c:pt>
                <c:pt idx="1455">
                  <c:v>6.2672005485413624</c:v>
                </c:pt>
                <c:pt idx="1456">
                  <c:v>6.5998704992128365</c:v>
                </c:pt>
                <c:pt idx="1457">
                  <c:v>6.313548046277095</c:v>
                </c:pt>
                <c:pt idx="1458">
                  <c:v>8.0333340158800617</c:v>
                </c:pt>
                <c:pt idx="1459">
                  <c:v>6.5708829623395841</c:v>
                </c:pt>
                <c:pt idx="1460">
                  <c:v>6.7511014689367599</c:v>
                </c:pt>
                <c:pt idx="1461">
                  <c:v>6.4167322825123261</c:v>
                </c:pt>
                <c:pt idx="1462">
                  <c:v>7.9617188159813645</c:v>
                </c:pt>
                <c:pt idx="1463">
                  <c:v>6.8916258970522533</c:v>
                </c:pt>
                <c:pt idx="1464">
                  <c:v>7.4888529557334591</c:v>
                </c:pt>
                <c:pt idx="1465">
                  <c:v>7.6372343887894729</c:v>
                </c:pt>
                <c:pt idx="1466">
                  <c:v>8.0737146411098575</c:v>
                </c:pt>
                <c:pt idx="1467">
                  <c:v>7.5016344578834131</c:v>
                </c:pt>
                <c:pt idx="1468">
                  <c:v>7.1420365747068031</c:v>
                </c:pt>
                <c:pt idx="1469">
                  <c:v>6.3526293963195668</c:v>
                </c:pt>
                <c:pt idx="1470">
                  <c:v>6.1696107324914564</c:v>
                </c:pt>
                <c:pt idx="1471">
                  <c:v>7.3926475207216233</c:v>
                </c:pt>
                <c:pt idx="1472">
                  <c:v>7.3926475207216233</c:v>
                </c:pt>
                <c:pt idx="1473">
                  <c:v>6.2728770065461674</c:v>
                </c:pt>
                <c:pt idx="1474">
                  <c:v>7.0791843946096682</c:v>
                </c:pt>
                <c:pt idx="1475">
                  <c:v>6.8895913083544658</c:v>
                </c:pt>
                <c:pt idx="1476">
                  <c:v>6.6476883735633292</c:v>
                </c:pt>
                <c:pt idx="1477">
                  <c:v>7.1380730340443472</c:v>
                </c:pt>
                <c:pt idx="1478">
                  <c:v>6.7638849085624351</c:v>
                </c:pt>
                <c:pt idx="1479">
                  <c:v>6.8997231072848724</c:v>
                </c:pt>
                <c:pt idx="1480">
                  <c:v>7.4169796213811541</c:v>
                </c:pt>
                <c:pt idx="1481">
                  <c:v>6.5736801669606457</c:v>
                </c:pt>
                <c:pt idx="1482">
                  <c:v>8.0478293574578412</c:v>
                </c:pt>
                <c:pt idx="1483">
                  <c:v>8.395703293828527</c:v>
                </c:pt>
                <c:pt idx="1484">
                  <c:v>7.95892649305011</c:v>
                </c:pt>
                <c:pt idx="1485">
                  <c:v>7.0048819897128594</c:v>
                </c:pt>
                <c:pt idx="1486">
                  <c:v>6.5834092221587648</c:v>
                </c:pt>
                <c:pt idx="1487">
                  <c:v>8.3673001018416198</c:v>
                </c:pt>
                <c:pt idx="1488">
                  <c:v>7.5973963202127948</c:v>
                </c:pt>
                <c:pt idx="1489">
                  <c:v>7.0833878476252954</c:v>
                </c:pt>
                <c:pt idx="1490">
                  <c:v>6.0112671744041615</c:v>
                </c:pt>
                <c:pt idx="1491">
                  <c:v>6.5279579176225502</c:v>
                </c:pt>
                <c:pt idx="1492">
                  <c:v>7.4000095171626921</c:v>
                </c:pt>
                <c:pt idx="1493">
                  <c:v>7.0698741284585722</c:v>
                </c:pt>
                <c:pt idx="1494">
                  <c:v>6.1025585946135692</c:v>
                </c:pt>
                <c:pt idx="1495">
                  <c:v>6.7250336421668431</c:v>
                </c:pt>
                <c:pt idx="1496">
                  <c:v>8.0592762233056483</c:v>
                </c:pt>
                <c:pt idx="1497">
                  <c:v>7.9240723249234168</c:v>
                </c:pt>
                <c:pt idx="1498">
                  <c:v>6.4134589571673573</c:v>
                </c:pt>
                <c:pt idx="1499">
                  <c:v>6.4952655559370083</c:v>
                </c:pt>
                <c:pt idx="1500">
                  <c:v>8.3238511313388166</c:v>
                </c:pt>
                <c:pt idx="1501">
                  <c:v>7.9627639301681148</c:v>
                </c:pt>
                <c:pt idx="1502">
                  <c:v>8.5993260209547593</c:v>
                </c:pt>
                <c:pt idx="1503">
                  <c:v>9.3611712616787663</c:v>
                </c:pt>
                <c:pt idx="1504">
                  <c:v>8.7934603610527198</c:v>
                </c:pt>
                <c:pt idx="1505">
                  <c:v>8.7577836563341673</c:v>
                </c:pt>
                <c:pt idx="1506">
                  <c:v>8.1388567506963252</c:v>
                </c:pt>
                <c:pt idx="1507">
                  <c:v>8.7821694263323806</c:v>
                </c:pt>
                <c:pt idx="1508">
                  <c:v>9.1766801704835483</c:v>
                </c:pt>
                <c:pt idx="1509">
                  <c:v>9.1890145852614307</c:v>
                </c:pt>
                <c:pt idx="1510">
                  <c:v>8.5037026012337389</c:v>
                </c:pt>
                <c:pt idx="1511">
                  <c:v>9.2966098071283589</c:v>
                </c:pt>
                <c:pt idx="1512">
                  <c:v>8.5271435222694052</c:v>
                </c:pt>
                <c:pt idx="1513">
                  <c:v>9.5323514047515552</c:v>
                </c:pt>
                <c:pt idx="1514">
                  <c:v>8.7111138840535443</c:v>
                </c:pt>
                <c:pt idx="1515">
                  <c:v>8.429235912657095</c:v>
                </c:pt>
                <c:pt idx="1516">
                  <c:v>8.4823946858735422</c:v>
                </c:pt>
                <c:pt idx="1517">
                  <c:v>8.9316841107317142</c:v>
                </c:pt>
                <c:pt idx="1518">
                  <c:v>8.9492353143748549</c:v>
                </c:pt>
                <c:pt idx="1519">
                  <c:v>8.8479347533284649</c:v>
                </c:pt>
                <c:pt idx="1520">
                  <c:v>8.6046544671862311</c:v>
                </c:pt>
                <c:pt idx="1521">
                  <c:v>9.3345030145966046</c:v>
                </c:pt>
                <c:pt idx="1522">
                  <c:v>8.6296286207460255</c:v>
                </c:pt>
                <c:pt idx="1523">
                  <c:v>8.5047156699051243</c:v>
                </c:pt>
                <c:pt idx="1524">
                  <c:v>9.3444341064568821</c:v>
                </c:pt>
                <c:pt idx="1525">
                  <c:v>8.903407519932264</c:v>
                </c:pt>
                <c:pt idx="1526">
                  <c:v>8.5401281626987338</c:v>
                </c:pt>
                <c:pt idx="1527">
                  <c:v>9.2971600639287431</c:v>
                </c:pt>
                <c:pt idx="1528">
                  <c:v>9.2215770039021709</c:v>
                </c:pt>
                <c:pt idx="1529">
                  <c:v>9.2674765633469924</c:v>
                </c:pt>
                <c:pt idx="1530">
                  <c:v>8.73214326770192</c:v>
                </c:pt>
                <c:pt idx="1531">
                  <c:v>8.3570244392634159</c:v>
                </c:pt>
                <c:pt idx="1532">
                  <c:v>9.0260568918686879</c:v>
                </c:pt>
                <c:pt idx="1533">
                  <c:v>9.209039526243135</c:v>
                </c:pt>
                <c:pt idx="1534">
                  <c:v>8.4869401482452158</c:v>
                </c:pt>
                <c:pt idx="1535">
                  <c:v>9.2189036026366704</c:v>
                </c:pt>
                <c:pt idx="1536">
                  <c:v>8.9169084675437951</c:v>
                </c:pt>
                <c:pt idx="1537">
                  <c:v>8.8218798626838417</c:v>
                </c:pt>
                <c:pt idx="1538">
                  <c:v>8.2980416613715651</c:v>
                </c:pt>
                <c:pt idx="1539">
                  <c:v>8.4998435530811243</c:v>
                </c:pt>
                <c:pt idx="1540">
                  <c:v>9.1238016105589441</c:v>
                </c:pt>
                <c:pt idx="1541">
                  <c:v>9.1801903950252992</c:v>
                </c:pt>
                <c:pt idx="1542">
                  <c:v>9.1862525764470924</c:v>
                </c:pt>
                <c:pt idx="1543">
                  <c:v>8.4493425245080633</c:v>
                </c:pt>
                <c:pt idx="1544">
                  <c:v>8.6588663497323832</c:v>
                </c:pt>
                <c:pt idx="1545">
                  <c:v>9.1110723703175136</c:v>
                </c:pt>
                <c:pt idx="1546">
                  <c:v>9.4372368721596995</c:v>
                </c:pt>
                <c:pt idx="1547">
                  <c:v>9.2446451756681736</c:v>
                </c:pt>
                <c:pt idx="1548">
                  <c:v>9.3387335867445813</c:v>
                </c:pt>
                <c:pt idx="1549">
                  <c:v>9.5127386282636444</c:v>
                </c:pt>
                <c:pt idx="1550">
                  <c:v>9.1222738931077316</c:v>
                </c:pt>
                <c:pt idx="1551">
                  <c:v>9.673382324888367</c:v>
                </c:pt>
                <c:pt idx="1552">
                  <c:v>8.4844633667933191</c:v>
                </c:pt>
                <c:pt idx="1553">
                  <c:v>9.7601943827096509</c:v>
                </c:pt>
                <c:pt idx="1554">
                  <c:v>8.9324766084617409</c:v>
                </c:pt>
                <c:pt idx="1555">
                  <c:v>9.1284793454958617</c:v>
                </c:pt>
                <c:pt idx="1556">
                  <c:v>8.2550489027522946</c:v>
                </c:pt>
                <c:pt idx="1557">
                  <c:v>9.8156394619629328</c:v>
                </c:pt>
                <c:pt idx="1558">
                  <c:v>8.9046300970050112</c:v>
                </c:pt>
                <c:pt idx="1559">
                  <c:v>8.3728608205263182</c:v>
                </c:pt>
                <c:pt idx="1560">
                  <c:v>9.1572560008837272</c:v>
                </c:pt>
                <c:pt idx="1561">
                  <c:v>9.1765767418233732</c:v>
                </c:pt>
                <c:pt idx="1562">
                  <c:v>8.7530555151382217</c:v>
                </c:pt>
                <c:pt idx="1563">
                  <c:v>8.6483968770315816</c:v>
                </c:pt>
                <c:pt idx="1564">
                  <c:v>8.4551049991028151</c:v>
                </c:pt>
                <c:pt idx="1565">
                  <c:v>9.6033279585732352</c:v>
                </c:pt>
                <c:pt idx="1566">
                  <c:v>9.2346426644991482</c:v>
                </c:pt>
                <c:pt idx="1567">
                  <c:v>9.7798499120779496</c:v>
                </c:pt>
                <c:pt idx="1568">
                  <c:v>9.1664929721959059</c:v>
                </c:pt>
                <c:pt idx="1569">
                  <c:v>8.0336584278861505</c:v>
                </c:pt>
                <c:pt idx="1570">
                  <c:v>8.2870250251650628</c:v>
                </c:pt>
                <c:pt idx="1571">
                  <c:v>8.1464193230980033</c:v>
                </c:pt>
                <c:pt idx="1572">
                  <c:v>8.6077648896006238</c:v>
                </c:pt>
                <c:pt idx="1573">
                  <c:v>9.0908809319388553</c:v>
                </c:pt>
                <c:pt idx="1574">
                  <c:v>8.4452674518446482</c:v>
                </c:pt>
                <c:pt idx="1575">
                  <c:v>8.8811416193214683</c:v>
                </c:pt>
                <c:pt idx="1576">
                  <c:v>8.7922458474678766</c:v>
                </c:pt>
                <c:pt idx="1577">
                  <c:v>9.6434206471173205</c:v>
                </c:pt>
                <c:pt idx="1578">
                  <c:v>9.5433064692681082</c:v>
                </c:pt>
                <c:pt idx="1579">
                  <c:v>8.3167891270715177</c:v>
                </c:pt>
                <c:pt idx="1580">
                  <c:v>9.4649825903497629</c:v>
                </c:pt>
                <c:pt idx="1581">
                  <c:v>8.3118895582303587</c:v>
                </c:pt>
                <c:pt idx="1582">
                  <c:v>8.1297644457941711</c:v>
                </c:pt>
                <c:pt idx="1583">
                  <c:v>9.5390684138639639</c:v>
                </c:pt>
                <c:pt idx="1584">
                  <c:v>8.5805435069169995</c:v>
                </c:pt>
                <c:pt idx="1585">
                  <c:v>9.3100046950891286</c:v>
                </c:pt>
                <c:pt idx="1586">
                  <c:v>8.7272920292096394</c:v>
                </c:pt>
                <c:pt idx="1587">
                  <c:v>9.1392739235423228</c:v>
                </c:pt>
                <c:pt idx="1588">
                  <c:v>8.4011087123954358</c:v>
                </c:pt>
                <c:pt idx="1589">
                  <c:v>8.7920939295032845</c:v>
                </c:pt>
                <c:pt idx="1590">
                  <c:v>8.8647466609054089</c:v>
                </c:pt>
                <c:pt idx="1591">
                  <c:v>9.2485028330705319</c:v>
                </c:pt>
                <c:pt idx="1592">
                  <c:v>8.658519127506672</c:v>
                </c:pt>
                <c:pt idx="1593">
                  <c:v>8.1814406957193739</c:v>
                </c:pt>
                <c:pt idx="1594">
                  <c:v>8.659213451436667</c:v>
                </c:pt>
                <c:pt idx="1595">
                  <c:v>8.3520826713526368</c:v>
                </c:pt>
                <c:pt idx="1596">
                  <c:v>8.4008840690158539</c:v>
                </c:pt>
                <c:pt idx="1597">
                  <c:v>9.3780557763807746</c:v>
                </c:pt>
                <c:pt idx="1598">
                  <c:v>8.8919241401545399</c:v>
                </c:pt>
                <c:pt idx="1599">
                  <c:v>8.8025224982844215</c:v>
                </c:pt>
                <c:pt idx="1600">
                  <c:v>8.503499864284235</c:v>
                </c:pt>
                <c:pt idx="1601">
                  <c:v>8.7476697900972393</c:v>
                </c:pt>
                <c:pt idx="1602">
                  <c:v>8.6009827171459214</c:v>
                </c:pt>
                <c:pt idx="1603">
                  <c:v>9.2560782636500356</c:v>
                </c:pt>
                <c:pt idx="1604">
                  <c:v>9.6266794766362249</c:v>
                </c:pt>
                <c:pt idx="1605">
                  <c:v>8.8155184239664983</c:v>
                </c:pt>
                <c:pt idx="1606">
                  <c:v>8.344505083590521</c:v>
                </c:pt>
                <c:pt idx="1607">
                  <c:v>9.5675951477799241</c:v>
                </c:pt>
                <c:pt idx="1608">
                  <c:v>8.4642142666253513</c:v>
                </c:pt>
                <c:pt idx="1609">
                  <c:v>8.2950491404351112</c:v>
                </c:pt>
                <c:pt idx="1610">
                  <c:v>8.464635940677562</c:v>
                </c:pt>
                <c:pt idx="1611">
                  <c:v>9.2099402919548439</c:v>
                </c:pt>
                <c:pt idx="1612">
                  <c:v>9.4166225662149809</c:v>
                </c:pt>
                <c:pt idx="1613">
                  <c:v>8.3468792537465593</c:v>
                </c:pt>
                <c:pt idx="1614">
                  <c:v>9.447307929883463</c:v>
                </c:pt>
                <c:pt idx="1615">
                  <c:v>8.5874652444015691</c:v>
                </c:pt>
                <c:pt idx="1616">
                  <c:v>9.0386026087218738</c:v>
                </c:pt>
                <c:pt idx="1617">
                  <c:v>9.4126279414110154</c:v>
                </c:pt>
                <c:pt idx="1618">
                  <c:v>9.3780557763807746</c:v>
                </c:pt>
                <c:pt idx="1619">
                  <c:v>8.4008840690158539</c:v>
                </c:pt>
                <c:pt idx="1620">
                  <c:v>8.6769282495373972</c:v>
                </c:pt>
                <c:pt idx="1621">
                  <c:v>8.4073783254090309</c:v>
                </c:pt>
                <c:pt idx="1622">
                  <c:v>9.5872688219421587</c:v>
                </c:pt>
                <c:pt idx="1623">
                  <c:v>7.7349961940227807</c:v>
                </c:pt>
                <c:pt idx="1624">
                  <c:v>8.6492735317734457</c:v>
                </c:pt>
                <c:pt idx="1625">
                  <c:v>9.1257623955008853</c:v>
                </c:pt>
                <c:pt idx="1626">
                  <c:v>8.8509474519704021</c:v>
                </c:pt>
                <c:pt idx="1627">
                  <c:v>8.545974992841689</c:v>
                </c:pt>
                <c:pt idx="1628">
                  <c:v>9.2744412973827064</c:v>
                </c:pt>
                <c:pt idx="1629">
                  <c:v>9.5585294122646172</c:v>
                </c:pt>
                <c:pt idx="1630">
                  <c:v>9.4080430308084395</c:v>
                </c:pt>
                <c:pt idx="1631">
                  <c:v>8.987821625430815</c:v>
                </c:pt>
                <c:pt idx="1632">
                  <c:v>8.745761999375512</c:v>
                </c:pt>
                <c:pt idx="1633">
                  <c:v>8.4935150640616595</c:v>
                </c:pt>
                <c:pt idx="1634">
                  <c:v>9.3826115929166356</c:v>
                </c:pt>
                <c:pt idx="1635">
                  <c:v>9.5480261576630578</c:v>
                </c:pt>
                <c:pt idx="1636">
                  <c:v>9.4662221318781654</c:v>
                </c:pt>
                <c:pt idx="1637">
                  <c:v>8.6692273472717361</c:v>
                </c:pt>
                <c:pt idx="1638">
                  <c:v>8.7425742376706399</c:v>
                </c:pt>
                <c:pt idx="1639">
                  <c:v>8.6678520677013502</c:v>
                </c:pt>
                <c:pt idx="1640">
                  <c:v>9.0631156522196576</c:v>
                </c:pt>
                <c:pt idx="1641">
                  <c:v>8.6376393444921042</c:v>
                </c:pt>
                <c:pt idx="1642">
                  <c:v>8.3809151731236096</c:v>
                </c:pt>
                <c:pt idx="1643">
                  <c:v>8.7204605127256549</c:v>
                </c:pt>
                <c:pt idx="1644">
                  <c:v>8.7465573545435031</c:v>
                </c:pt>
                <c:pt idx="1645">
                  <c:v>9.1519694586498535</c:v>
                </c:pt>
                <c:pt idx="1646">
                  <c:v>8.7852336236127293</c:v>
                </c:pt>
                <c:pt idx="1647">
                  <c:v>8.7957336059507352</c:v>
                </c:pt>
                <c:pt idx="1648">
                  <c:v>8.5726278983043382</c:v>
                </c:pt>
                <c:pt idx="1649">
                  <c:v>8.9782822032723981</c:v>
                </c:pt>
                <c:pt idx="1650">
                  <c:v>8.6642329340655522</c:v>
                </c:pt>
                <c:pt idx="1651">
                  <c:v>9.5478121089304793</c:v>
                </c:pt>
                <c:pt idx="1652">
                  <c:v>8.9341915353380745</c:v>
                </c:pt>
                <c:pt idx="1653">
                  <c:v>9.521714556684751</c:v>
                </c:pt>
                <c:pt idx="1654">
                  <c:v>8.1504679116240037</c:v>
                </c:pt>
                <c:pt idx="1655">
                  <c:v>9.292012520620208</c:v>
                </c:pt>
                <c:pt idx="1656">
                  <c:v>8.5659833555856686</c:v>
                </c:pt>
                <c:pt idx="1657">
                  <c:v>9.6511726239216387</c:v>
                </c:pt>
                <c:pt idx="1658">
                  <c:v>8.3037524155634124</c:v>
                </c:pt>
                <c:pt idx="1659">
                  <c:v>9.4138524813411646</c:v>
                </c:pt>
                <c:pt idx="1660">
                  <c:v>8.784468454090355</c:v>
                </c:pt>
                <c:pt idx="1661">
                  <c:v>8.281470857895167</c:v>
                </c:pt>
                <c:pt idx="1662">
                  <c:v>8.5550668438443189</c:v>
                </c:pt>
                <c:pt idx="1663">
                  <c:v>8.8073222675110703</c:v>
                </c:pt>
                <c:pt idx="1664">
                  <c:v>9.2982596700140654</c:v>
                </c:pt>
                <c:pt idx="1665">
                  <c:v>8.2679623053387097</c:v>
                </c:pt>
                <c:pt idx="1666">
                  <c:v>8.234564993267135</c:v>
                </c:pt>
                <c:pt idx="1667">
                  <c:v>8.4461267429823774</c:v>
                </c:pt>
                <c:pt idx="1668">
                  <c:v>9.0716528522022895</c:v>
                </c:pt>
                <c:pt idx="1669">
                  <c:v>9.0260568918686879</c:v>
                </c:pt>
                <c:pt idx="1670">
                  <c:v>8.9818073233775344</c:v>
                </c:pt>
                <c:pt idx="1671">
                  <c:v>9.0966116066478406</c:v>
                </c:pt>
                <c:pt idx="1672">
                  <c:v>9.0942558929553812</c:v>
                </c:pt>
                <c:pt idx="1673">
                  <c:v>9.1781270496115308</c:v>
                </c:pt>
                <c:pt idx="1674">
                  <c:v>8.7185000481212729</c:v>
                </c:pt>
                <c:pt idx="1675">
                  <c:v>9.0870421556316892</c:v>
                </c:pt>
                <c:pt idx="1676">
                  <c:v>8.1853502231786859</c:v>
                </c:pt>
                <c:pt idx="1677">
                  <c:v>8.3820605174247405</c:v>
                </c:pt>
                <c:pt idx="1678">
                  <c:v>8.5199892787182385</c:v>
                </c:pt>
                <c:pt idx="1679">
                  <c:v>8.9028636721962222</c:v>
                </c:pt>
                <c:pt idx="1680">
                  <c:v>9.1889124245625631</c:v>
                </c:pt>
                <c:pt idx="1681">
                  <c:v>9.4399430183511317</c:v>
                </c:pt>
                <c:pt idx="1682">
                  <c:v>9.0585868167486456</c:v>
                </c:pt>
                <c:pt idx="1683">
                  <c:v>8.9179807099732908</c:v>
                </c:pt>
                <c:pt idx="1684">
                  <c:v>8.5318847401592279</c:v>
                </c:pt>
                <c:pt idx="1685">
                  <c:v>9.3140695577386587</c:v>
                </c:pt>
                <c:pt idx="1686">
                  <c:v>8.9581541352092415</c:v>
                </c:pt>
                <c:pt idx="1687">
                  <c:v>8.4703112055161078</c:v>
                </c:pt>
                <c:pt idx="1688">
                  <c:v>8.1128274787513739</c:v>
                </c:pt>
                <c:pt idx="1689">
                  <c:v>8.5147903067999273</c:v>
                </c:pt>
                <c:pt idx="1690">
                  <c:v>9.3902423372513706</c:v>
                </c:pt>
                <c:pt idx="1691">
                  <c:v>9.281544130982514</c:v>
                </c:pt>
                <c:pt idx="1692">
                  <c:v>9.1670152472378099</c:v>
                </c:pt>
                <c:pt idx="1693">
                  <c:v>8.3857168286278512</c:v>
                </c:pt>
                <c:pt idx="1694">
                  <c:v>8.3231228875877346</c:v>
                </c:pt>
                <c:pt idx="1695">
                  <c:v>8.5409097180335536</c:v>
                </c:pt>
                <c:pt idx="1696">
                  <c:v>8.7313363605331489</c:v>
                </c:pt>
                <c:pt idx="1697">
                  <c:v>8.6550402581083627</c:v>
                </c:pt>
                <c:pt idx="1698">
                  <c:v>8.8713650051368518</c:v>
                </c:pt>
                <c:pt idx="1699">
                  <c:v>8.5869058038275377</c:v>
                </c:pt>
                <c:pt idx="1700">
                  <c:v>8.3898142620864071</c:v>
                </c:pt>
                <c:pt idx="1701">
                  <c:v>9.6908511077398138</c:v>
                </c:pt>
                <c:pt idx="1702">
                  <c:v>9.8217350506638681</c:v>
                </c:pt>
                <c:pt idx="1703">
                  <c:v>9.4449380733355088</c:v>
                </c:pt>
                <c:pt idx="1704">
                  <c:v>8.6683680192133554</c:v>
                </c:pt>
                <c:pt idx="1705">
                  <c:v>8.9899430463299979</c:v>
                </c:pt>
                <c:pt idx="1706">
                  <c:v>8.9746180384551124</c:v>
                </c:pt>
                <c:pt idx="1707">
                  <c:v>8.8073222675110703</c:v>
                </c:pt>
                <c:pt idx="1708">
                  <c:v>8.6159519634395014</c:v>
                </c:pt>
                <c:pt idx="1709">
                  <c:v>8.9560930756106387</c:v>
                </c:pt>
                <c:pt idx="1710">
                  <c:v>8.4918753834319478</c:v>
                </c:pt>
                <c:pt idx="1711">
                  <c:v>9.1881970072904924</c:v>
                </c:pt>
                <c:pt idx="1712">
                  <c:v>9.1304309887478805</c:v>
                </c:pt>
                <c:pt idx="1713">
                  <c:v>9.4316422284110217</c:v>
                </c:pt>
                <c:pt idx="1714">
                  <c:v>9.0029471307532045</c:v>
                </c:pt>
                <c:pt idx="1715">
                  <c:v>9.3430339137016478</c:v>
                </c:pt>
                <c:pt idx="1716">
                  <c:v>8.958668737047434</c:v>
                </c:pt>
                <c:pt idx="1717">
                  <c:v>8.0570606819657655</c:v>
                </c:pt>
                <c:pt idx="1718">
                  <c:v>8.9341915353380745</c:v>
                </c:pt>
                <c:pt idx="1719">
                  <c:v>8.5859727068110629</c:v>
                </c:pt>
                <c:pt idx="1720">
                  <c:v>8.6976797322644632</c:v>
                </c:pt>
                <c:pt idx="1721">
                  <c:v>8.8424600241952902</c:v>
                </c:pt>
                <c:pt idx="1722">
                  <c:v>9.3203600170147318</c:v>
                </c:pt>
                <c:pt idx="1723">
                  <c:v>8.7893554522099819</c:v>
                </c:pt>
                <c:pt idx="1724">
                  <c:v>8.8119501775399804</c:v>
                </c:pt>
                <c:pt idx="1725">
                  <c:v>8.7382545765261224</c:v>
                </c:pt>
                <c:pt idx="1726">
                  <c:v>8.6471682678379835</c:v>
                </c:pt>
                <c:pt idx="1727">
                  <c:v>9.1192114385650811</c:v>
                </c:pt>
                <c:pt idx="1728">
                  <c:v>9.0363440639282189</c:v>
                </c:pt>
                <c:pt idx="1729">
                  <c:v>9.2201916880265564</c:v>
                </c:pt>
                <c:pt idx="1730">
                  <c:v>8.2677056647624259</c:v>
                </c:pt>
                <c:pt idx="1731">
                  <c:v>8.3226370969539403</c:v>
                </c:pt>
                <c:pt idx="1732">
                  <c:v>8.4867339839315292</c:v>
                </c:pt>
                <c:pt idx="1733">
                  <c:v>8.7463983341090419</c:v>
                </c:pt>
                <c:pt idx="1734">
                  <c:v>9.1600991555394362</c:v>
                </c:pt>
                <c:pt idx="1735">
                  <c:v>9.4855449229168514</c:v>
                </c:pt>
                <c:pt idx="1736">
                  <c:v>9.3831165159266057</c:v>
                </c:pt>
                <c:pt idx="1737">
                  <c:v>7.9669334984048401</c:v>
                </c:pt>
                <c:pt idx="1738">
                  <c:v>9.3291895058145631</c:v>
                </c:pt>
                <c:pt idx="1739">
                  <c:v>8.4407440192528309</c:v>
                </c:pt>
                <c:pt idx="1740">
                  <c:v>8.4450525136385544</c:v>
                </c:pt>
                <c:pt idx="1741">
                  <c:v>9.4683103804424373</c:v>
                </c:pt>
                <c:pt idx="1742">
                  <c:v>9.3418071347184881</c:v>
                </c:pt>
                <c:pt idx="1743">
                  <c:v>9.4243220814980067</c:v>
                </c:pt>
                <c:pt idx="1744">
                  <c:v>8.3175219962871694</c:v>
                </c:pt>
                <c:pt idx="1745">
                  <c:v>8.902591637374087</c:v>
                </c:pt>
                <c:pt idx="1746">
                  <c:v>9.5269014039783411</c:v>
                </c:pt>
                <c:pt idx="1747">
                  <c:v>9.0361060253648464</c:v>
                </c:pt>
                <c:pt idx="1748">
                  <c:v>9.2123383746388559</c:v>
                </c:pt>
                <c:pt idx="1749">
                  <c:v>9.1121761231889522</c:v>
                </c:pt>
                <c:pt idx="1750">
                  <c:v>8.6852467764124874</c:v>
                </c:pt>
                <c:pt idx="1751">
                  <c:v>8.6154082389131919</c:v>
                </c:pt>
                <c:pt idx="1752">
                  <c:v>9.1167986275678192</c:v>
                </c:pt>
                <c:pt idx="1753">
                  <c:v>8.7414561159983641</c:v>
                </c:pt>
                <c:pt idx="1754">
                  <c:v>9.64121328401888</c:v>
                </c:pt>
                <c:pt idx="1755">
                  <c:v>8.7266434155984438</c:v>
                </c:pt>
                <c:pt idx="1756">
                  <c:v>9.4107473963165216</c:v>
                </c:pt>
                <c:pt idx="1757">
                  <c:v>8.5552593922226929</c:v>
                </c:pt>
                <c:pt idx="1758">
                  <c:v>8.1279950557719456</c:v>
                </c:pt>
                <c:pt idx="1759">
                  <c:v>8.9000036089595955</c:v>
                </c:pt>
                <c:pt idx="1760">
                  <c:v>8.6680240811188209</c:v>
                </c:pt>
                <c:pt idx="1761">
                  <c:v>9.304012847838818</c:v>
                </c:pt>
                <c:pt idx="1762">
                  <c:v>8.5976665755661141</c:v>
                </c:pt>
                <c:pt idx="1763">
                  <c:v>8.3740154217399088</c:v>
                </c:pt>
                <c:pt idx="1764">
                  <c:v>9.2839625118467968</c:v>
                </c:pt>
                <c:pt idx="1765">
                  <c:v>9.2483103032278109</c:v>
                </c:pt>
                <c:pt idx="1766">
                  <c:v>9.3252749100682824</c:v>
                </c:pt>
                <c:pt idx="1767">
                  <c:v>9.0604472824015652</c:v>
                </c:pt>
                <c:pt idx="1768">
                  <c:v>9.3079207003150461</c:v>
                </c:pt>
                <c:pt idx="1769">
                  <c:v>9.0008531471094582</c:v>
                </c:pt>
                <c:pt idx="1770">
                  <c:v>8.6324842357509723</c:v>
                </c:pt>
                <c:pt idx="1771">
                  <c:v>8.5614014460805574</c:v>
                </c:pt>
                <c:pt idx="1772">
                  <c:v>9.1713916218376088</c:v>
                </c:pt>
                <c:pt idx="1773">
                  <c:v>8.6215532067404794</c:v>
                </c:pt>
                <c:pt idx="1774">
                  <c:v>8.9431143080917845</c:v>
                </c:pt>
                <c:pt idx="1775">
                  <c:v>8.7975484884815582</c:v>
                </c:pt>
                <c:pt idx="1776">
                  <c:v>8.3523185482260036</c:v>
                </c:pt>
                <c:pt idx="1777">
                  <c:v>9.0543880702022967</c:v>
                </c:pt>
                <c:pt idx="1778">
                  <c:v>8.4084937744928965</c:v>
                </c:pt>
                <c:pt idx="1779">
                  <c:v>9.380167531188448</c:v>
                </c:pt>
                <c:pt idx="1780">
                  <c:v>8.8418819894971143</c:v>
                </c:pt>
                <c:pt idx="1781">
                  <c:v>8.8667226671940984</c:v>
                </c:pt>
                <c:pt idx="1782">
                  <c:v>8.5934132173276456</c:v>
                </c:pt>
                <c:pt idx="1783">
                  <c:v>8.5340503084826604</c:v>
                </c:pt>
                <c:pt idx="1784">
                  <c:v>8.6152269316876033</c:v>
                </c:pt>
                <c:pt idx="1785">
                  <c:v>9.6704199200242247</c:v>
                </c:pt>
                <c:pt idx="1786">
                  <c:v>9.2761281125141863</c:v>
                </c:pt>
                <c:pt idx="1787">
                  <c:v>8.5119796243633505</c:v>
                </c:pt>
                <c:pt idx="1788">
                  <c:v>8.9507921387681737</c:v>
                </c:pt>
                <c:pt idx="1789">
                  <c:v>8.2252353241016678</c:v>
                </c:pt>
                <c:pt idx="1790">
                  <c:v>8.450839690866216</c:v>
                </c:pt>
                <c:pt idx="1791">
                  <c:v>8.5395415950799993</c:v>
                </c:pt>
                <c:pt idx="1792">
                  <c:v>9.2058302164982972</c:v>
                </c:pt>
                <c:pt idx="1793">
                  <c:v>8.8744479672199788</c:v>
                </c:pt>
                <c:pt idx="1794">
                  <c:v>8.9970233814797087</c:v>
                </c:pt>
                <c:pt idx="1795">
                  <c:v>8.7712150623753828</c:v>
                </c:pt>
                <c:pt idx="1796">
                  <c:v>9.0012229923950642</c:v>
                </c:pt>
                <c:pt idx="1797">
                  <c:v>8.5109738916023208</c:v>
                </c:pt>
                <c:pt idx="1798">
                  <c:v>8.2406488633749131</c:v>
                </c:pt>
                <c:pt idx="1799">
                  <c:v>8.3421252633335907</c:v>
                </c:pt>
                <c:pt idx="1800">
                  <c:v>8.5610186709562672</c:v>
                </c:pt>
                <c:pt idx="1801">
                  <c:v>8.896998552743824</c:v>
                </c:pt>
                <c:pt idx="1802">
                  <c:v>8.660254034256889</c:v>
                </c:pt>
                <c:pt idx="1803">
                  <c:v>9.3444341064568821</c:v>
                </c:pt>
                <c:pt idx="1804">
                  <c:v>8.4998435530811243</c:v>
                </c:pt>
                <c:pt idx="1805">
                  <c:v>8.8330253072843643</c:v>
                </c:pt>
                <c:pt idx="1806">
                  <c:v>8.4076015147861423</c:v>
                </c:pt>
                <c:pt idx="1807">
                  <c:v>8.8535225606895391</c:v>
                </c:pt>
                <c:pt idx="1808">
                  <c:v>7.9710857535056068</c:v>
                </c:pt>
                <c:pt idx="1809">
                  <c:v>9.1629342495789121</c:v>
                </c:pt>
                <c:pt idx="1810">
                  <c:v>9.0111574581068172</c:v>
                </c:pt>
                <c:pt idx="1811">
                  <c:v>8.5091610197189738</c:v>
                </c:pt>
                <c:pt idx="1812">
                  <c:v>9.3862245868061311</c:v>
                </c:pt>
                <c:pt idx="1813">
                  <c:v>8.1297644457941711</c:v>
                </c:pt>
                <c:pt idx="1814">
                  <c:v>8.6228136732799214</c:v>
                </c:pt>
                <c:pt idx="1815">
                  <c:v>8.8829467992881739</c:v>
                </c:pt>
                <c:pt idx="1816">
                  <c:v>8.3426016806841936</c:v>
                </c:pt>
                <c:pt idx="1817">
                  <c:v>8.4726141480182697</c:v>
                </c:pt>
                <c:pt idx="1818">
                  <c:v>8.7990583785464533</c:v>
                </c:pt>
                <c:pt idx="1819">
                  <c:v>8.4807366544056215</c:v>
                </c:pt>
                <c:pt idx="1820">
                  <c:v>8.5119796243633505</c:v>
                </c:pt>
                <c:pt idx="1821">
                  <c:v>8.5515946181335707</c:v>
                </c:pt>
                <c:pt idx="1822">
                  <c:v>8.4803217166403329</c:v>
                </c:pt>
                <c:pt idx="1823">
                  <c:v>8.9181146594745293</c:v>
                </c:pt>
                <c:pt idx="1824">
                  <c:v>8.5839168234591448</c:v>
                </c:pt>
                <c:pt idx="1825">
                  <c:v>8.5961891976427349</c:v>
                </c:pt>
                <c:pt idx="1826">
                  <c:v>8.8122480181974314</c:v>
                </c:pt>
                <c:pt idx="1827">
                  <c:v>9.0750932225681566</c:v>
                </c:pt>
                <c:pt idx="1828">
                  <c:v>8.9614943233095996</c:v>
                </c:pt>
                <c:pt idx="1829">
                  <c:v>8.9361666495491949</c:v>
                </c:pt>
                <c:pt idx="1830">
                  <c:v>8.5657928612522998</c:v>
                </c:pt>
                <c:pt idx="1831">
                  <c:v>8.2263059880155076</c:v>
                </c:pt>
                <c:pt idx="1832">
                  <c:v>8.7217653571450118</c:v>
                </c:pt>
                <c:pt idx="1833">
                  <c:v>9.6126003491353984</c:v>
                </c:pt>
                <c:pt idx="1834">
                  <c:v>8.9027276640355222</c:v>
                </c:pt>
                <c:pt idx="1835">
                  <c:v>8.8186302291003535</c:v>
                </c:pt>
                <c:pt idx="1836">
                  <c:v>8.6571290317137546</c:v>
                </c:pt>
                <c:pt idx="1837">
                  <c:v>8.8320039312562706</c:v>
                </c:pt>
                <c:pt idx="1838">
                  <c:v>8.6690555407254841</c:v>
                </c:pt>
                <c:pt idx="1839">
                  <c:v>8.3929895879569312</c:v>
                </c:pt>
                <c:pt idx="1840">
                  <c:v>9.109082539901955</c:v>
                </c:pt>
                <c:pt idx="1841">
                  <c:v>9.2532082722033593</c:v>
                </c:pt>
                <c:pt idx="1842">
                  <c:v>8.3929895879569312</c:v>
                </c:pt>
                <c:pt idx="1843">
                  <c:v>9.1443074013717442</c:v>
                </c:pt>
                <c:pt idx="1844">
                  <c:v>8.6511994712639719</c:v>
                </c:pt>
                <c:pt idx="1845">
                  <c:v>9.7458976319613573</c:v>
                </c:pt>
                <c:pt idx="1846">
                  <c:v>9.1129480259675333</c:v>
                </c:pt>
                <c:pt idx="1847">
                  <c:v>9.6178700141332261</c:v>
                </c:pt>
                <c:pt idx="1848">
                  <c:v>8.8041750187536252</c:v>
                </c:pt>
                <c:pt idx="1849">
                  <c:v>8.9652068027703571</c:v>
                </c:pt>
                <c:pt idx="1850">
                  <c:v>9.8263364933477124</c:v>
                </c:pt>
                <c:pt idx="1851">
                  <c:v>8.3593691062226707</c:v>
                </c:pt>
                <c:pt idx="1852">
                  <c:v>9.3263440477324888</c:v>
                </c:pt>
                <c:pt idx="1853">
                  <c:v>8.624611588183507</c:v>
                </c:pt>
                <c:pt idx="1854">
                  <c:v>8.4869401482452158</c:v>
                </c:pt>
                <c:pt idx="1855">
                  <c:v>8.9206562968537284</c:v>
                </c:pt>
                <c:pt idx="1856">
                  <c:v>8.7855395275612764</c:v>
                </c:pt>
                <c:pt idx="1857">
                  <c:v>8.3272426074577925</c:v>
                </c:pt>
                <c:pt idx="1858">
                  <c:v>8.2038513721838786</c:v>
                </c:pt>
                <c:pt idx="1859">
                  <c:v>8.2779202581721432</c:v>
                </c:pt>
                <c:pt idx="1860">
                  <c:v>9.4891078270383904</c:v>
                </c:pt>
                <c:pt idx="1861">
                  <c:v>9.6079077079572066</c:v>
                </c:pt>
                <c:pt idx="1862">
                  <c:v>9.1306476030669348</c:v>
                </c:pt>
                <c:pt idx="1863">
                  <c:v>8.7763214564499581</c:v>
                </c:pt>
                <c:pt idx="1864">
                  <c:v>8.9767676251714335</c:v>
                </c:pt>
                <c:pt idx="1865">
                  <c:v>8.3337510069535803</c:v>
                </c:pt>
                <c:pt idx="1866">
                  <c:v>8.84980082722101</c:v>
                </c:pt>
                <c:pt idx="1867">
                  <c:v>8.241966560231802</c:v>
                </c:pt>
                <c:pt idx="1868">
                  <c:v>8.3712421359319329</c:v>
                </c:pt>
                <c:pt idx="1869">
                  <c:v>8.784468454090355</c:v>
                </c:pt>
                <c:pt idx="1870">
                  <c:v>9.5499505372883231</c:v>
                </c:pt>
                <c:pt idx="1871">
                  <c:v>9.0887375502169334</c:v>
                </c:pt>
                <c:pt idx="1872">
                  <c:v>9.0378899349774908</c:v>
                </c:pt>
                <c:pt idx="1873">
                  <c:v>8.4450525136385544</c:v>
                </c:pt>
                <c:pt idx="1874">
                  <c:v>9.2415482991003763</c:v>
                </c:pt>
                <c:pt idx="1875">
                  <c:v>8.5430558509419647</c:v>
                </c:pt>
                <c:pt idx="1876">
                  <c:v>8.9516991683088154</c:v>
                </c:pt>
                <c:pt idx="1877">
                  <c:v>9.0613762188362248</c:v>
                </c:pt>
                <c:pt idx="1878">
                  <c:v>8.2273755068340346</c:v>
                </c:pt>
                <c:pt idx="1879">
                  <c:v>8.5529463611220553</c:v>
                </c:pt>
                <c:pt idx="1880">
                  <c:v>9.2670987057947922</c:v>
                </c:pt>
                <c:pt idx="1881">
                  <c:v>9.2390250058360923</c:v>
                </c:pt>
                <c:pt idx="1882">
                  <c:v>9.2402874483441355</c:v>
                </c:pt>
                <c:pt idx="1883">
                  <c:v>8.853093836138493</c:v>
                </c:pt>
                <c:pt idx="1884">
                  <c:v>9.3860568297180009</c:v>
                </c:pt>
                <c:pt idx="1885">
                  <c:v>8.8206993992149041</c:v>
                </c:pt>
                <c:pt idx="1886">
                  <c:v>8.6186661603468711</c:v>
                </c:pt>
                <c:pt idx="1887">
                  <c:v>9.1355090613531793</c:v>
                </c:pt>
                <c:pt idx="1888">
                  <c:v>9.2321997063290766</c:v>
                </c:pt>
                <c:pt idx="1889">
                  <c:v>8.9562220163625419</c:v>
                </c:pt>
                <c:pt idx="1890">
                  <c:v>8.3730918474419802</c:v>
                </c:pt>
                <c:pt idx="1891">
                  <c:v>8.9411528821605657</c:v>
                </c:pt>
                <c:pt idx="1892">
                  <c:v>8.3895870668110906</c:v>
                </c:pt>
                <c:pt idx="1893">
                  <c:v>9.4065648339391288</c:v>
                </c:pt>
                <c:pt idx="1894">
                  <c:v>8.4892051548760694</c:v>
                </c:pt>
                <c:pt idx="1895">
                  <c:v>9.0675087228686397</c:v>
                </c:pt>
                <c:pt idx="1896">
                  <c:v>8.6253298500208153</c:v>
                </c:pt>
                <c:pt idx="1897">
                  <c:v>8.89439598980643</c:v>
                </c:pt>
                <c:pt idx="1898">
                  <c:v>8.3977337513789099</c:v>
                </c:pt>
                <c:pt idx="1899">
                  <c:v>8.5358186555394031</c:v>
                </c:pt>
                <c:pt idx="1900">
                  <c:v>8.4469852963727412</c:v>
                </c:pt>
                <c:pt idx="1901">
                  <c:v>9.311271090554623</c:v>
                </c:pt>
                <c:pt idx="1902">
                  <c:v>9.0752076979846859</c:v>
                </c:pt>
                <c:pt idx="1903">
                  <c:v>9.7597903772789412</c:v>
                </c:pt>
                <c:pt idx="1904">
                  <c:v>8.7483049123796235</c:v>
                </c:pt>
                <c:pt idx="1905">
                  <c:v>8.675734219544788</c:v>
                </c:pt>
                <c:pt idx="1906">
                  <c:v>8.9328726219313737</c:v>
                </c:pt>
                <c:pt idx="1907">
                  <c:v>8.8492270214385194</c:v>
                </c:pt>
                <c:pt idx="1908">
                  <c:v>9.2002900361226807</c:v>
                </c:pt>
                <c:pt idx="1909">
                  <c:v>8.7112786151304338</c:v>
                </c:pt>
                <c:pt idx="1910">
                  <c:v>8.3710106812381557</c:v>
                </c:pt>
                <c:pt idx="1911">
                  <c:v>8.8569457561590212</c:v>
                </c:pt>
                <c:pt idx="1912">
                  <c:v>9.0938065557202314</c:v>
                </c:pt>
                <c:pt idx="1913">
                  <c:v>9.1726385047921717</c:v>
                </c:pt>
                <c:pt idx="1914">
                  <c:v>8.9860711873744634</c:v>
                </c:pt>
                <c:pt idx="1915">
                  <c:v>8.896998552743824</c:v>
                </c:pt>
                <c:pt idx="1916">
                  <c:v>8.3927631130380611</c:v>
                </c:pt>
                <c:pt idx="1917">
                  <c:v>8.9427223305601427</c:v>
                </c:pt>
                <c:pt idx="1918">
                  <c:v>8.814924599721019</c:v>
                </c:pt>
                <c:pt idx="1919">
                  <c:v>8.3184983205043377</c:v>
                </c:pt>
                <c:pt idx="1920">
                  <c:v>9.7528971939036264</c:v>
                </c:pt>
                <c:pt idx="1921">
                  <c:v>9.4654475984957855</c:v>
                </c:pt>
                <c:pt idx="1922">
                  <c:v>8.9955369449369744</c:v>
                </c:pt>
                <c:pt idx="1923">
                  <c:v>9.1593628172113153</c:v>
                </c:pt>
                <c:pt idx="1924">
                  <c:v>9.090430075303626</c:v>
                </c:pt>
                <c:pt idx="1925">
                  <c:v>8.6020856584342003</c:v>
                </c:pt>
                <c:pt idx="1926">
                  <c:v>8.9359035262744229</c:v>
                </c:pt>
                <c:pt idx="1927">
                  <c:v>9.0502889838279561</c:v>
                </c:pt>
                <c:pt idx="1928">
                  <c:v>8.9251884293780268</c:v>
                </c:pt>
                <c:pt idx="1929">
                  <c:v>8.8309815109524976</c:v>
                </c:pt>
                <c:pt idx="1930">
                  <c:v>9.3914945810181312</c:v>
                </c:pt>
                <c:pt idx="1931">
                  <c:v>8.8855792912829816</c:v>
                </c:pt>
                <c:pt idx="1932">
                  <c:v>8.5424709986005052</c:v>
                </c:pt>
                <c:pt idx="1933">
                  <c:v>9.5235439816580421</c:v>
                </c:pt>
                <c:pt idx="1934">
                  <c:v>9.4471501140542067</c:v>
                </c:pt>
                <c:pt idx="1935">
                  <c:v>8.5716813767003064</c:v>
                </c:pt>
                <c:pt idx="1936">
                  <c:v>8.4093852387819314</c:v>
                </c:pt>
                <c:pt idx="1937">
                  <c:v>9.0007298349445577</c:v>
                </c:pt>
                <c:pt idx="1938">
                  <c:v>8.6132303796131797</c:v>
                </c:pt>
                <c:pt idx="1939">
                  <c:v>8.2241635126378618</c:v>
                </c:pt>
                <c:pt idx="1940">
                  <c:v>9.0369389125567867</c:v>
                </c:pt>
                <c:pt idx="1941">
                  <c:v>8.7638970071394606</c:v>
                </c:pt>
                <c:pt idx="1942">
                  <c:v>8.9742382194975807</c:v>
                </c:pt>
                <c:pt idx="1943">
                  <c:v>8.5923006639030426</c:v>
                </c:pt>
                <c:pt idx="1944">
                  <c:v>9.1757489272065644</c:v>
                </c:pt>
                <c:pt idx="1945">
                  <c:v>9.1200873829986211</c:v>
                </c:pt>
                <c:pt idx="1946">
                  <c:v>8.4162672728262766</c:v>
                </c:pt>
                <c:pt idx="1947">
                  <c:v>8.5758393868489708</c:v>
                </c:pt>
                <c:pt idx="1948">
                  <c:v>8.2361556616831244</c:v>
                </c:pt>
                <c:pt idx="1949">
                  <c:v>8.7111138840535443</c:v>
                </c:pt>
                <c:pt idx="1950">
                  <c:v>7.7376162828579043</c:v>
                </c:pt>
                <c:pt idx="1951">
                  <c:v>8.556221578383715</c:v>
                </c:pt>
                <c:pt idx="1952">
                  <c:v>8.6808414829445706</c:v>
                </c:pt>
                <c:pt idx="1953">
                  <c:v>8.4994364698269784</c:v>
                </c:pt>
                <c:pt idx="1954">
                  <c:v>9.6538075022173544</c:v>
                </c:pt>
                <c:pt idx="1955">
                  <c:v>8.3600714356440253</c:v>
                </c:pt>
                <c:pt idx="1956">
                  <c:v>8.4248585802134421</c:v>
                </c:pt>
                <c:pt idx="1957">
                  <c:v>9.3041039017883467</c:v>
                </c:pt>
                <c:pt idx="1958">
                  <c:v>8.7284260917046126</c:v>
                </c:pt>
                <c:pt idx="1959">
                  <c:v>8.7420951957453106</c:v>
                </c:pt>
                <c:pt idx="1960">
                  <c:v>8.0232246847166699</c:v>
                </c:pt>
                <c:pt idx="1961">
                  <c:v>8.2074018333763554</c:v>
                </c:pt>
                <c:pt idx="1962">
                  <c:v>9.2398991742177277</c:v>
                </c:pt>
                <c:pt idx="1963">
                  <c:v>8.3889051711147058</c:v>
                </c:pt>
                <c:pt idx="1964">
                  <c:v>9.2412574746109044</c:v>
                </c:pt>
                <c:pt idx="1965">
                  <c:v>9.0395520509959013</c:v>
                </c:pt>
                <c:pt idx="1966">
                  <c:v>9.3058323534354042</c:v>
                </c:pt>
                <c:pt idx="1967">
                  <c:v>9.2575101764525733</c:v>
                </c:pt>
                <c:pt idx="1968">
                  <c:v>8.1978140322212028</c:v>
                </c:pt>
                <c:pt idx="1969">
                  <c:v>9.1924818536748703</c:v>
                </c:pt>
                <c:pt idx="1970">
                  <c:v>8.4381499840757836</c:v>
                </c:pt>
                <c:pt idx="1971">
                  <c:v>8.5542962793677404</c:v>
                </c:pt>
                <c:pt idx="1972">
                  <c:v>8.233503140233994</c:v>
                </c:pt>
                <c:pt idx="1973">
                  <c:v>8.3126260256749624</c:v>
                </c:pt>
                <c:pt idx="1974">
                  <c:v>8.4259547109819657</c:v>
                </c:pt>
                <c:pt idx="1975">
                  <c:v>8.7473520776243525</c:v>
                </c:pt>
                <c:pt idx="1976">
                  <c:v>8.8910988306166363</c:v>
                </c:pt>
                <c:pt idx="1977">
                  <c:v>9.0847771490008373</c:v>
                </c:pt>
                <c:pt idx="1978">
                  <c:v>8.8110561229430999</c:v>
                </c:pt>
                <c:pt idx="1979">
                  <c:v>8.0261701949464257</c:v>
                </c:pt>
                <c:pt idx="1980">
                  <c:v>8.8178902009455129</c:v>
                </c:pt>
                <c:pt idx="1981">
                  <c:v>9.0109133472792884</c:v>
                </c:pt>
                <c:pt idx="1982">
                  <c:v>8.7668618216698029</c:v>
                </c:pt>
                <c:pt idx="1983">
                  <c:v>9.6947398815056509</c:v>
                </c:pt>
                <c:pt idx="1984">
                  <c:v>8.807621489536043</c:v>
                </c:pt>
                <c:pt idx="1985">
                  <c:v>8.1878554436956232</c:v>
                </c:pt>
                <c:pt idx="1986">
                  <c:v>9.6656744272374819</c:v>
                </c:pt>
                <c:pt idx="1987">
                  <c:v>9.6454290051504188</c:v>
                </c:pt>
                <c:pt idx="1988">
                  <c:v>9.3805893475358673</c:v>
                </c:pt>
                <c:pt idx="1989">
                  <c:v>8.5496603815537391</c:v>
                </c:pt>
                <c:pt idx="1990">
                  <c:v>8.7895077867368965</c:v>
                </c:pt>
                <c:pt idx="1991">
                  <c:v>9.5749834855640916</c:v>
                </c:pt>
                <c:pt idx="1992">
                  <c:v>8.6693991243055688</c:v>
                </c:pt>
                <c:pt idx="1993">
                  <c:v>8.533656917446903</c:v>
                </c:pt>
                <c:pt idx="1994">
                  <c:v>9.5426611460463437</c:v>
                </c:pt>
                <c:pt idx="1995">
                  <c:v>8.6769282495373972</c:v>
                </c:pt>
                <c:pt idx="1996">
                  <c:v>8.862625169408922</c:v>
                </c:pt>
                <c:pt idx="1997">
                  <c:v>9.2321997063290766</c:v>
                </c:pt>
                <c:pt idx="1998">
                  <c:v>8.5175931114375647</c:v>
                </c:pt>
                <c:pt idx="1999">
                  <c:v>8.4719865985781588</c:v>
                </c:pt>
                <c:pt idx="2000">
                  <c:v>8.2930491397684438</c:v>
                </c:pt>
                <c:pt idx="2001">
                  <c:v>9.0449939193881903</c:v>
                </c:pt>
                <c:pt idx="2002">
                  <c:v>9.1631439371452075</c:v>
                </c:pt>
                <c:pt idx="2003">
                  <c:v>9.2326887756399447</c:v>
                </c:pt>
                <c:pt idx="2004">
                  <c:v>8.5316876375666908</c:v>
                </c:pt>
                <c:pt idx="2005">
                  <c:v>8.6796521191139409</c:v>
                </c:pt>
                <c:pt idx="2006">
                  <c:v>8.8267345982209111</c:v>
                </c:pt>
                <c:pt idx="2007">
                  <c:v>8.6830465555028855</c:v>
                </c:pt>
                <c:pt idx="2008">
                  <c:v>9.0262973342838873</c:v>
                </c:pt>
                <c:pt idx="2009">
                  <c:v>9.5751917971990501</c:v>
                </c:pt>
                <c:pt idx="2010">
                  <c:v>7.8192344538590701</c:v>
                </c:pt>
                <c:pt idx="2011">
                  <c:v>8.5077487325882384</c:v>
                </c:pt>
                <c:pt idx="2012">
                  <c:v>8.8882048714550219</c:v>
                </c:pt>
                <c:pt idx="2013">
                  <c:v>8.5546816358272295</c:v>
                </c:pt>
                <c:pt idx="2014">
                  <c:v>9.0515790795912405</c:v>
                </c:pt>
                <c:pt idx="2015">
                  <c:v>8.4062616307089559</c:v>
                </c:pt>
                <c:pt idx="2016">
                  <c:v>8.4912598093897333</c:v>
                </c:pt>
                <c:pt idx="2017">
                  <c:v>8.7323045710331826</c:v>
                </c:pt>
                <c:pt idx="2018">
                  <c:v>8.6597338781983471</c:v>
                </c:pt>
                <c:pt idx="2019">
                  <c:v>8.8630498279190899</c:v>
                </c:pt>
                <c:pt idx="2020">
                  <c:v>8.4409598854166479</c:v>
                </c:pt>
                <c:pt idx="2021">
                  <c:v>8.4589282832842621</c:v>
                </c:pt>
                <c:pt idx="2022">
                  <c:v>9.5782420595293818</c:v>
                </c:pt>
                <c:pt idx="2023">
                  <c:v>8.2252353241016678</c:v>
                </c:pt>
                <c:pt idx="2024">
                  <c:v>8.2550489027522946</c:v>
                </c:pt>
                <c:pt idx="2025">
                  <c:v>8.2860174684047632</c:v>
                </c:pt>
                <c:pt idx="2026">
                  <c:v>9.5962148303193437</c:v>
                </c:pt>
                <c:pt idx="2027">
                  <c:v>8.1897996187282285</c:v>
                </c:pt>
                <c:pt idx="2028">
                  <c:v>8.3518467388282449</c:v>
                </c:pt>
                <c:pt idx="2029">
                  <c:v>9.1077537832010815</c:v>
                </c:pt>
                <c:pt idx="2030">
                  <c:v>9.7553934942914005</c:v>
                </c:pt>
                <c:pt idx="2031">
                  <c:v>8.5251613610654147</c:v>
                </c:pt>
                <c:pt idx="2032">
                  <c:v>8.5716813767003064</c:v>
                </c:pt>
                <c:pt idx="2033">
                  <c:v>8.4563810520194806</c:v>
                </c:pt>
                <c:pt idx="2034">
                  <c:v>8.3909494648419862</c:v>
                </c:pt>
                <c:pt idx="2035">
                  <c:v>8.4213428657594029</c:v>
                </c:pt>
                <c:pt idx="2036">
                  <c:v>8.1625162501401789</c:v>
                </c:pt>
                <c:pt idx="2037">
                  <c:v>8.7396965378430238</c:v>
                </c:pt>
                <c:pt idx="2038">
                  <c:v>9.0847771490008373</c:v>
                </c:pt>
                <c:pt idx="2039">
                  <c:v>8.7803263909466054</c:v>
                </c:pt>
                <c:pt idx="2040">
                  <c:v>9.497697391604019</c:v>
                </c:pt>
                <c:pt idx="2041">
                  <c:v>9.5145107619327653</c:v>
                </c:pt>
                <c:pt idx="2042">
                  <c:v>8.5475283912123103</c:v>
                </c:pt>
                <c:pt idx="2043">
                  <c:v>9.5752612247687665</c:v>
                </c:pt>
                <c:pt idx="2044">
                  <c:v>8.4606228399278436</c:v>
                </c:pt>
                <c:pt idx="2045">
                  <c:v>8.4409598854166479</c:v>
                </c:pt>
                <c:pt idx="2046">
                  <c:v>9.6960327861031761</c:v>
                </c:pt>
                <c:pt idx="2047">
                  <c:v>8.7875256255329059</c:v>
                </c:pt>
                <c:pt idx="2048">
                  <c:v>8.9680140012451997</c:v>
                </c:pt>
                <c:pt idx="2049">
                  <c:v>8.4073783254090309</c:v>
                </c:pt>
                <c:pt idx="2050">
                  <c:v>9.4447798830322434</c:v>
                </c:pt>
                <c:pt idx="2051">
                  <c:v>9.4457286497068296</c:v>
                </c:pt>
                <c:pt idx="2052">
                  <c:v>8.9461143755607431</c:v>
                </c:pt>
                <c:pt idx="2053">
                  <c:v>8.4914650428435063</c:v>
                </c:pt>
                <c:pt idx="2054">
                  <c:v>8.7993600831799075</c:v>
                </c:pt>
                <c:pt idx="2055">
                  <c:v>8.467582690862903</c:v>
                </c:pt>
                <c:pt idx="2056">
                  <c:v>8.5952647268363922</c:v>
                </c:pt>
                <c:pt idx="2057">
                  <c:v>8.7293971226920615</c:v>
                </c:pt>
                <c:pt idx="2058">
                  <c:v>9.2198945847809952</c:v>
                </c:pt>
                <c:pt idx="2059">
                  <c:v>8.5910011185609569</c:v>
                </c:pt>
                <c:pt idx="2060">
                  <c:v>8.4484859934064467</c:v>
                </c:pt>
                <c:pt idx="2061">
                  <c:v>8.2799507157225261</c:v>
                </c:pt>
                <c:pt idx="2062">
                  <c:v>8.7719904365322421</c:v>
                </c:pt>
                <c:pt idx="2063">
                  <c:v>8.6990146231685106</c:v>
                </c:pt>
                <c:pt idx="2064">
                  <c:v>8.5379757305987667</c:v>
                </c:pt>
                <c:pt idx="2065">
                  <c:v>8.3216648071350008</c:v>
                </c:pt>
                <c:pt idx="2066">
                  <c:v>9.4344434627850919</c:v>
                </c:pt>
                <c:pt idx="2067">
                  <c:v>9.8378817954381343</c:v>
                </c:pt>
                <c:pt idx="2068">
                  <c:v>8.5996944129279811</c:v>
                </c:pt>
                <c:pt idx="2069">
                  <c:v>8.2206721702972523</c:v>
                </c:pt>
                <c:pt idx="2070">
                  <c:v>8.5794165345963691</c:v>
                </c:pt>
                <c:pt idx="2071">
                  <c:v>8.4246392098056297</c:v>
                </c:pt>
                <c:pt idx="2072">
                  <c:v>8.3779311240827301</c:v>
                </c:pt>
                <c:pt idx="2073">
                  <c:v>9.1607298714228484</c:v>
                </c:pt>
                <c:pt idx="2074">
                  <c:v>8.5659833555856686</c:v>
                </c:pt>
                <c:pt idx="2075">
                  <c:v>8.9480661034589346</c:v>
                </c:pt>
                <c:pt idx="2076">
                  <c:v>9.2646391453835619</c:v>
                </c:pt>
                <c:pt idx="2077">
                  <c:v>8.8499442272355964</c:v>
                </c:pt>
                <c:pt idx="2078">
                  <c:v>9.0641578617981011</c:v>
                </c:pt>
                <c:pt idx="2079">
                  <c:v>8.3806859467615737</c:v>
                </c:pt>
                <c:pt idx="2080">
                  <c:v>9.5721322022943767</c:v>
                </c:pt>
                <c:pt idx="2081">
                  <c:v>7.9529667909231314</c:v>
                </c:pt>
                <c:pt idx="2082">
                  <c:v>9.0365820458427155</c:v>
                </c:pt>
                <c:pt idx="2083">
                  <c:v>9.1552504056582222</c:v>
                </c:pt>
                <c:pt idx="2084">
                  <c:v>9.659567149523216</c:v>
                </c:pt>
                <c:pt idx="2085">
                  <c:v>8.8865474125120425</c:v>
                </c:pt>
                <c:pt idx="2086">
                  <c:v>8.8140332016527836</c:v>
                </c:pt>
                <c:pt idx="2087">
                  <c:v>8.6663026140040778</c:v>
                </c:pt>
                <c:pt idx="2088">
                  <c:v>9.1497407498472523</c:v>
                </c:pt>
                <c:pt idx="2089">
                  <c:v>9.2767833285248962</c:v>
                </c:pt>
                <c:pt idx="2090">
                  <c:v>9.1555673461288904</c:v>
                </c:pt>
                <c:pt idx="2091">
                  <c:v>8.8675683332064423</c:v>
                </c:pt>
                <c:pt idx="2092">
                  <c:v>8.4682130091945194</c:v>
                </c:pt>
                <c:pt idx="2093">
                  <c:v>8.4017823399049103</c:v>
                </c:pt>
                <c:pt idx="2094">
                  <c:v>8.5799801795150028</c:v>
                </c:pt>
                <c:pt idx="2095">
                  <c:v>8.5896998822029857</c:v>
                </c:pt>
                <c:pt idx="2096">
                  <c:v>8.828054536815424</c:v>
                </c:pt>
                <c:pt idx="2097">
                  <c:v>8.0705935399495186</c:v>
                </c:pt>
                <c:pt idx="2098">
                  <c:v>9.0337225180989069</c:v>
                </c:pt>
                <c:pt idx="2099">
                  <c:v>8.3889051711147058</c:v>
                </c:pt>
                <c:pt idx="2100">
                  <c:v>9.5727587905419806</c:v>
                </c:pt>
                <c:pt idx="2101">
                  <c:v>8.7268056084460959</c:v>
                </c:pt>
                <c:pt idx="2102">
                  <c:v>8.3392619829235759</c:v>
                </c:pt>
                <c:pt idx="2103">
                  <c:v>9.1549333647044442</c:v>
                </c:pt>
                <c:pt idx="2104">
                  <c:v>9.2575101764525733</c:v>
                </c:pt>
                <c:pt idx="2105">
                  <c:v>8.9898183813669252</c:v>
                </c:pt>
                <c:pt idx="2106">
                  <c:v>8.2766491254218604</c:v>
                </c:pt>
                <c:pt idx="2107">
                  <c:v>9.5962148303193437</c:v>
                </c:pt>
                <c:pt idx="2108">
                  <c:v>9.0758942754232592</c:v>
                </c:pt>
                <c:pt idx="2109">
                  <c:v>9.3853855197993603</c:v>
                </c:pt>
                <c:pt idx="2110">
                  <c:v>9.2786530121582693</c:v>
                </c:pt>
                <c:pt idx="2111">
                  <c:v>8.5731953815315229</c:v>
                </c:pt>
                <c:pt idx="2112">
                  <c:v>8.9406291848456387</c:v>
                </c:pt>
                <c:pt idx="2113">
                  <c:v>9.3061049939605613</c:v>
                </c:pt>
                <c:pt idx="2114">
                  <c:v>8.4303272583945752</c:v>
                </c:pt>
                <c:pt idx="2115">
                  <c:v>8.2661644366124918</c:v>
                </c:pt>
                <c:pt idx="2116">
                  <c:v>9.3298108719523487</c:v>
                </c:pt>
                <c:pt idx="2117">
                  <c:v>8.4011087123954358</c:v>
                </c:pt>
                <c:pt idx="2118">
                  <c:v>8.3929895879569312</c:v>
                </c:pt>
                <c:pt idx="2119">
                  <c:v>8.7626460296502824</c:v>
                </c:pt>
                <c:pt idx="2120">
                  <c:v>9.1215091582695678</c:v>
                </c:pt>
                <c:pt idx="2121">
                  <c:v>8.6522484224091016</c:v>
                </c:pt>
                <c:pt idx="2122">
                  <c:v>9.2158253022067527</c:v>
                </c:pt>
                <c:pt idx="2123">
                  <c:v>8.6595604327031594</c:v>
                </c:pt>
                <c:pt idx="2124">
                  <c:v>8.9699234919915156</c:v>
                </c:pt>
                <c:pt idx="2125">
                  <c:v>9.4182484506476154</c:v>
                </c:pt>
                <c:pt idx="2126">
                  <c:v>8.8444805184603776</c:v>
                </c:pt>
                <c:pt idx="2127">
                  <c:v>8.8568033567283777</c:v>
                </c:pt>
                <c:pt idx="2128">
                  <c:v>9.1357245785953936</c:v>
                </c:pt>
                <c:pt idx="2129">
                  <c:v>8.8482220683713848</c:v>
                </c:pt>
                <c:pt idx="2130">
                  <c:v>8.5900718368288107</c:v>
                </c:pt>
                <c:pt idx="2131">
                  <c:v>8.4069317971587001</c:v>
                </c:pt>
                <c:pt idx="2132">
                  <c:v>8.533656917446903</c:v>
                </c:pt>
                <c:pt idx="2133">
                  <c:v>9.07829359105585</c:v>
                </c:pt>
                <c:pt idx="2134">
                  <c:v>8.4943338972701543</c:v>
                </c:pt>
                <c:pt idx="2135">
                  <c:v>8.7701285275381835</c:v>
                </c:pt>
                <c:pt idx="2136">
                  <c:v>8.8028231597418873</c:v>
                </c:pt>
                <c:pt idx="2137">
                  <c:v>9.1318381438212253</c:v>
                </c:pt>
                <c:pt idx="2138">
                  <c:v>8.1559363379723937</c:v>
                </c:pt>
                <c:pt idx="2139">
                  <c:v>8.7867622084410915</c:v>
                </c:pt>
                <c:pt idx="2140">
                  <c:v>8.6532962744085786</c:v>
                </c:pt>
                <c:pt idx="2141">
                  <c:v>9.3101857069458998</c:v>
                </c:pt>
                <c:pt idx="2142">
                  <c:v>9.1604145632064569</c:v>
                </c:pt>
                <c:pt idx="2143">
                  <c:v>9.6159388045295824</c:v>
                </c:pt>
                <c:pt idx="2144">
                  <c:v>9.1949221192478028</c:v>
                </c:pt>
                <c:pt idx="2145">
                  <c:v>9.1177863903655751</c:v>
                </c:pt>
                <c:pt idx="2146">
                  <c:v>8.2802042332799743</c:v>
                </c:pt>
                <c:pt idx="2147">
                  <c:v>8.3231228875877346</c:v>
                </c:pt>
                <c:pt idx="2148">
                  <c:v>9.456184308811169</c:v>
                </c:pt>
                <c:pt idx="2149">
                  <c:v>8.4536142097733666</c:v>
                </c:pt>
                <c:pt idx="2150">
                  <c:v>8.8053751389096693</c:v>
                </c:pt>
                <c:pt idx="2151">
                  <c:v>8.176110342237342</c:v>
                </c:pt>
                <c:pt idx="2152">
                  <c:v>8.6991813593089535</c:v>
                </c:pt>
                <c:pt idx="2153">
                  <c:v>8.3497208374724892</c:v>
                </c:pt>
                <c:pt idx="2154">
                  <c:v>9.745429247877853</c:v>
                </c:pt>
                <c:pt idx="2155">
                  <c:v>8.7764757893463212</c:v>
                </c:pt>
                <c:pt idx="2156">
                  <c:v>9.3953250461896207</c:v>
                </c:pt>
                <c:pt idx="2157">
                  <c:v>8.8480784211686672</c:v>
                </c:pt>
                <c:pt idx="2158">
                  <c:v>8.3551447394618386</c:v>
                </c:pt>
                <c:pt idx="2159">
                  <c:v>8.5492730848796494</c:v>
                </c:pt>
                <c:pt idx="2160">
                  <c:v>8.6623319570824755</c:v>
                </c:pt>
                <c:pt idx="2161">
                  <c:v>9.5374114126563345</c:v>
                </c:pt>
                <c:pt idx="2162">
                  <c:v>9.2183085416253601</c:v>
                </c:pt>
                <c:pt idx="2163">
                  <c:v>9.8419312468370226</c:v>
                </c:pt>
                <c:pt idx="2164">
                  <c:v>8.5129843466421828</c:v>
                </c:pt>
                <c:pt idx="2165">
                  <c:v>9.1553560636434224</c:v>
                </c:pt>
                <c:pt idx="2166">
                  <c:v>9.470471375340674</c:v>
                </c:pt>
                <c:pt idx="2167">
                  <c:v>8.5119796243633505</c:v>
                </c:pt>
                <c:pt idx="2168">
                  <c:v>8.5811065171598901</c:v>
                </c:pt>
                <c:pt idx="2169">
                  <c:v>8.6569551337913957</c:v>
                </c:pt>
                <c:pt idx="2170">
                  <c:v>8.58876938990546</c:v>
                </c:pt>
                <c:pt idx="2171">
                  <c:v>8.0783781036265196</c:v>
                </c:pt>
                <c:pt idx="2172">
                  <c:v>8.9873218128501247</c:v>
                </c:pt>
                <c:pt idx="2173">
                  <c:v>8.8978190095107568</c:v>
                </c:pt>
                <c:pt idx="2174">
                  <c:v>8.6404722075764084</c:v>
                </c:pt>
                <c:pt idx="2175">
                  <c:v>9.0423949811267352</c:v>
                </c:pt>
                <c:pt idx="2176">
                  <c:v>8.5057277133069586</c:v>
                </c:pt>
                <c:pt idx="2177">
                  <c:v>9.1827636042059488</c:v>
                </c:pt>
                <c:pt idx="2178">
                  <c:v>8.7122664321353547</c:v>
                </c:pt>
                <c:pt idx="2179">
                  <c:v>8.4307634634178505</c:v>
                </c:pt>
                <c:pt idx="2180">
                  <c:v>8.740336742730447</c:v>
                </c:pt>
                <c:pt idx="2181">
                  <c:v>9.1802934506238856</c:v>
                </c:pt>
                <c:pt idx="2182">
                  <c:v>9.1182250830683778</c:v>
                </c:pt>
                <c:pt idx="2183">
                  <c:v>9.0186954877213434</c:v>
                </c:pt>
                <c:pt idx="2184">
                  <c:v>8.2112113617930227</c:v>
                </c:pt>
                <c:pt idx="2185">
                  <c:v>8.5573749810490689</c:v>
                </c:pt>
                <c:pt idx="2186">
                  <c:v>8.9461143755607431</c:v>
                </c:pt>
                <c:pt idx="2187">
                  <c:v>8.4158246970279489</c:v>
                </c:pt>
                <c:pt idx="2188">
                  <c:v>8.9328726219313737</c:v>
                </c:pt>
                <c:pt idx="2189">
                  <c:v>9.5998793295340885</c:v>
                </c:pt>
                <c:pt idx="2190">
                  <c:v>9.1538758349950555</c:v>
                </c:pt>
                <c:pt idx="2191">
                  <c:v>8.7555799721431402</c:v>
                </c:pt>
                <c:pt idx="2192">
                  <c:v>9.3444341064568821</c:v>
                </c:pt>
                <c:pt idx="2193">
                  <c:v>8.8007166287191598</c:v>
                </c:pt>
                <c:pt idx="2194">
                  <c:v>8.5694060628631714</c:v>
                </c:pt>
                <c:pt idx="2195">
                  <c:v>9.153770020487789</c:v>
                </c:pt>
                <c:pt idx="2196">
                  <c:v>8.5592943674348732</c:v>
                </c:pt>
                <c:pt idx="2197">
                  <c:v>8.9964043014128858</c:v>
                </c:pt>
                <c:pt idx="2198">
                  <c:v>9.0962754156882095</c:v>
                </c:pt>
                <c:pt idx="2199">
                  <c:v>8.6743678657882359</c:v>
                </c:pt>
                <c:pt idx="2200">
                  <c:v>8.5695958702092856</c:v>
                </c:pt>
                <c:pt idx="2201">
                  <c:v>9.2765961677532474</c:v>
                </c:pt>
                <c:pt idx="2202">
                  <c:v>8.6711152736884944</c:v>
                </c:pt>
                <c:pt idx="2203">
                  <c:v>8.1359327720048906</c:v>
                </c:pt>
                <c:pt idx="2204">
                  <c:v>8.6906421697065941</c:v>
                </c:pt>
                <c:pt idx="2205">
                  <c:v>8.6330187569218282</c:v>
                </c:pt>
                <c:pt idx="2206">
                  <c:v>9.2409665655179438</c:v>
                </c:pt>
                <c:pt idx="2207">
                  <c:v>7.7137846165987547</c:v>
                </c:pt>
                <c:pt idx="2208">
                  <c:v>9.3753462065604491</c:v>
                </c:pt>
                <c:pt idx="2209">
                  <c:v>8.8724871822780376</c:v>
                </c:pt>
                <c:pt idx="2210">
                  <c:v>8.8252659535157516</c:v>
                </c:pt>
                <c:pt idx="2211">
                  <c:v>9.1366938318078841</c:v>
                </c:pt>
                <c:pt idx="2212">
                  <c:v>8.3471163610387205</c:v>
                </c:pt>
                <c:pt idx="2213">
                  <c:v>9.2780924740270017</c:v>
                </c:pt>
                <c:pt idx="2214">
                  <c:v>9.3226864318077212</c:v>
                </c:pt>
                <c:pt idx="2215">
                  <c:v>8.77539495854551</c:v>
                </c:pt>
                <c:pt idx="2216">
                  <c:v>9.5344508010415154</c:v>
                </c:pt>
                <c:pt idx="2217">
                  <c:v>9.2510983644483513</c:v>
                </c:pt>
                <c:pt idx="2218">
                  <c:v>8.8660173988102553</c:v>
                </c:pt>
                <c:pt idx="2219">
                  <c:v>9.8149841539447245</c:v>
                </c:pt>
                <c:pt idx="2220">
                  <c:v>8.5277374052919086</c:v>
                </c:pt>
                <c:pt idx="2221">
                  <c:v>8.999001866111735</c:v>
                </c:pt>
                <c:pt idx="2222">
                  <c:v>9.5005442619714735</c:v>
                </c:pt>
                <c:pt idx="2223">
                  <c:v>9.6755198838564258</c:v>
                </c:pt>
                <c:pt idx="2224">
                  <c:v>9.3297221289962629</c:v>
                </c:pt>
                <c:pt idx="2225">
                  <c:v>8.3327894684179586</c:v>
                </c:pt>
                <c:pt idx="2226">
                  <c:v>8.7374525875505835</c:v>
                </c:pt>
                <c:pt idx="2227">
                  <c:v>9.6423824949348003</c:v>
                </c:pt>
                <c:pt idx="2228">
                  <c:v>8.5032970862241264</c:v>
                </c:pt>
                <c:pt idx="2229">
                  <c:v>8.9444197913059149</c:v>
                </c:pt>
                <c:pt idx="2230">
                  <c:v>9.3891557894408493</c:v>
                </c:pt>
                <c:pt idx="2231">
                  <c:v>8.8923365396380127</c:v>
                </c:pt>
                <c:pt idx="2232">
                  <c:v>8.574329382787047</c:v>
                </c:pt>
                <c:pt idx="2233">
                  <c:v>9.0961633269137838</c:v>
                </c:pt>
                <c:pt idx="2234">
                  <c:v>8.3726297402248839</c:v>
                </c:pt>
                <c:pt idx="2235">
                  <c:v>9.0828478514609063</c:v>
                </c:pt>
                <c:pt idx="2236">
                  <c:v>8.4744944368831217</c:v>
                </c:pt>
                <c:pt idx="2237">
                  <c:v>8.6550402581083627</c:v>
                </c:pt>
                <c:pt idx="2238">
                  <c:v>9.3203600170147318</c:v>
                </c:pt>
                <c:pt idx="2239">
                  <c:v>8.3487745397912736</c:v>
                </c:pt>
                <c:pt idx="2240">
                  <c:v>8.6808414829445706</c:v>
                </c:pt>
                <c:pt idx="2241">
                  <c:v>8.3670677328385992</c:v>
                </c:pt>
                <c:pt idx="2242">
                  <c:v>9.7464828037259625</c:v>
                </c:pt>
                <c:pt idx="2243">
                  <c:v>8.9531228403282217</c:v>
                </c:pt>
                <c:pt idx="2244">
                  <c:v>9.3328234561907308</c:v>
                </c:pt>
                <c:pt idx="2245">
                  <c:v>9.1934993547801565</c:v>
                </c:pt>
                <c:pt idx="2246">
                  <c:v>9.2071352410272347</c:v>
                </c:pt>
                <c:pt idx="2247">
                  <c:v>8.2641057637289563</c:v>
                </c:pt>
                <c:pt idx="2248">
                  <c:v>8.6600806789647855</c:v>
                </c:pt>
                <c:pt idx="2249">
                  <c:v>9.2955083843460606</c:v>
                </c:pt>
                <c:pt idx="2250">
                  <c:v>8.355379895253634</c:v>
                </c:pt>
                <c:pt idx="2251">
                  <c:v>9.1893210047521077</c:v>
                </c:pt>
                <c:pt idx="2252">
                  <c:v>8.9653345738048387</c:v>
                </c:pt>
                <c:pt idx="2253">
                  <c:v>8.735846677457582</c:v>
                </c:pt>
                <c:pt idx="2254">
                  <c:v>8.6108656672788726</c:v>
                </c:pt>
                <c:pt idx="2255">
                  <c:v>8.8070229559254773</c:v>
                </c:pt>
                <c:pt idx="2256">
                  <c:v>8.3990851029359082</c:v>
                </c:pt>
                <c:pt idx="2257">
                  <c:v>8.2573856557304364</c:v>
                </c:pt>
                <c:pt idx="2258">
                  <c:v>8.6269440553753558</c:v>
                </c:pt>
                <c:pt idx="2259">
                  <c:v>9.1741949253398296</c:v>
                </c:pt>
                <c:pt idx="2260">
                  <c:v>8.2430194689892495</c:v>
                </c:pt>
                <c:pt idx="2261">
                  <c:v>8.9749977132049761</c:v>
                </c:pt>
                <c:pt idx="2262">
                  <c:v>8.6478705150578534</c:v>
                </c:pt>
                <c:pt idx="2263">
                  <c:v>8.8891704553634128</c:v>
                </c:pt>
                <c:pt idx="2264">
                  <c:v>9.2876717149125056</c:v>
                </c:pt>
                <c:pt idx="2265">
                  <c:v>9.7945651453119407</c:v>
                </c:pt>
                <c:pt idx="2266">
                  <c:v>8.7093000489449892</c:v>
                </c:pt>
                <c:pt idx="2267">
                  <c:v>8.5827936485001857</c:v>
                </c:pt>
                <c:pt idx="2268">
                  <c:v>8.7760127191829174</c:v>
                </c:pt>
                <c:pt idx="2269">
                  <c:v>9.5732458656655517</c:v>
                </c:pt>
                <c:pt idx="2270">
                  <c:v>9.728300484642773</c:v>
                </c:pt>
                <c:pt idx="2271">
                  <c:v>8.2395934543059681</c:v>
                </c:pt>
                <c:pt idx="2272">
                  <c:v>9.0090806141619773</c:v>
                </c:pt>
                <c:pt idx="2273">
                  <c:v>8.4692626576586871</c:v>
                </c:pt>
                <c:pt idx="2274">
                  <c:v>8.4158246970279489</c:v>
                </c:pt>
                <c:pt idx="2275">
                  <c:v>9.73601519859238</c:v>
                </c:pt>
                <c:pt idx="2276">
                  <c:v>9.6434206471173205</c:v>
                </c:pt>
                <c:pt idx="2277">
                  <c:v>8.6041045634055333</c:v>
                </c:pt>
                <c:pt idx="2278">
                  <c:v>8.3737846081208804</c:v>
                </c:pt>
                <c:pt idx="2279">
                  <c:v>8.6712867267536371</c:v>
                </c:pt>
                <c:pt idx="2280">
                  <c:v>8.7957336059507352</c:v>
                </c:pt>
                <c:pt idx="2281">
                  <c:v>8.5782882907760492</c:v>
                </c:pt>
                <c:pt idx="2282">
                  <c:v>8.6743678657882359</c:v>
                </c:pt>
                <c:pt idx="2283">
                  <c:v>8.4912598093897333</c:v>
                </c:pt>
                <c:pt idx="2284">
                  <c:v>8.4493425245080633</c:v>
                </c:pt>
                <c:pt idx="2285">
                  <c:v>9.1416331739663921</c:v>
                </c:pt>
                <c:pt idx="2286">
                  <c:v>8.5577591531628983</c:v>
                </c:pt>
                <c:pt idx="2287">
                  <c:v>9.5244939616337554</c:v>
                </c:pt>
                <c:pt idx="2288">
                  <c:v>9.3588465802754062</c:v>
                </c:pt>
                <c:pt idx="2289">
                  <c:v>8.1878554436956232</c:v>
                </c:pt>
                <c:pt idx="2290">
                  <c:v>8.5391503587682802</c:v>
                </c:pt>
                <c:pt idx="2291">
                  <c:v>8.4191392509408498</c:v>
                </c:pt>
                <c:pt idx="2292">
                  <c:v>8.3461675943641342</c:v>
                </c:pt>
                <c:pt idx="2293">
                  <c:v>9.2636915474731776</c:v>
                </c:pt>
                <c:pt idx="2294">
                  <c:v>9.3231331994513056</c:v>
                </c:pt>
                <c:pt idx="2295">
                  <c:v>8.5564139045695189</c:v>
                </c:pt>
                <c:pt idx="2296">
                  <c:v>7.7777926263388304</c:v>
                </c:pt>
                <c:pt idx="2297">
                  <c:v>8.9934273704126095</c:v>
                </c:pt>
                <c:pt idx="2298">
                  <c:v>9.4308404323449757</c:v>
                </c:pt>
                <c:pt idx="2299">
                  <c:v>7.933438387627489</c:v>
                </c:pt>
                <c:pt idx="2300">
                  <c:v>9.5340891504643572</c:v>
                </c:pt>
                <c:pt idx="2301">
                  <c:v>8.5963739892906794</c:v>
                </c:pt>
                <c:pt idx="2302">
                  <c:v>9.1691016239595857</c:v>
                </c:pt>
                <c:pt idx="2303">
                  <c:v>8.2046718289508114</c:v>
                </c:pt>
                <c:pt idx="2304">
                  <c:v>9.1362631685798679</c:v>
                </c:pt>
                <c:pt idx="2305">
                  <c:v>9.0571891924820083</c:v>
                </c:pt>
                <c:pt idx="2306">
                  <c:v>8.7483049123796235</c:v>
                </c:pt>
                <c:pt idx="2307">
                  <c:v>8.3907225273622892</c:v>
                </c:pt>
                <c:pt idx="2308">
                  <c:v>9.2057297594184995</c:v>
                </c:pt>
                <c:pt idx="2309">
                  <c:v>8.6640602672257891</c:v>
                </c:pt>
                <c:pt idx="2310">
                  <c:v>9.1514392640560214</c:v>
                </c:pt>
                <c:pt idx="2311">
                  <c:v>9.2866530548253472</c:v>
                </c:pt>
                <c:pt idx="2312">
                  <c:v>8.6975127455395196</c:v>
                </c:pt>
                <c:pt idx="2313">
                  <c:v>9.035748861244139</c:v>
                </c:pt>
                <c:pt idx="2314">
                  <c:v>9.4654475984957855</c:v>
                </c:pt>
                <c:pt idx="2315">
                  <c:v>9.3085554194731372</c:v>
                </c:pt>
                <c:pt idx="2316">
                  <c:v>8.9054443187897139</c:v>
                </c:pt>
                <c:pt idx="2317">
                  <c:v>9.6285900744437658</c:v>
                </c:pt>
                <c:pt idx="2318">
                  <c:v>9.1614652041940463</c:v>
                </c:pt>
                <c:pt idx="2319">
                  <c:v>8.4069317971587001</c:v>
                </c:pt>
                <c:pt idx="2320">
                  <c:v>8.4842566911699731</c:v>
                </c:pt>
                <c:pt idx="2321">
                  <c:v>9.2762217410896959</c:v>
                </c:pt>
                <c:pt idx="2322">
                  <c:v>8.658519127506672</c:v>
                </c:pt>
                <c:pt idx="2323">
                  <c:v>8.1786387885906997</c:v>
                </c:pt>
                <c:pt idx="2324">
                  <c:v>9.7102061555058317</c:v>
                </c:pt>
                <c:pt idx="2325">
                  <c:v>8.628734566149145</c:v>
                </c:pt>
                <c:pt idx="2326">
                  <c:v>8.4082707841920499</c:v>
                </c:pt>
                <c:pt idx="2327">
                  <c:v>8.77307495131822</c:v>
                </c:pt>
                <c:pt idx="2328">
                  <c:v>9.3443466518239173</c:v>
                </c:pt>
                <c:pt idx="2329">
                  <c:v>8.3659050772024557</c:v>
                </c:pt>
                <c:pt idx="2330">
                  <c:v>8.4744944368831217</c:v>
                </c:pt>
                <c:pt idx="2331">
                  <c:v>8.4815660137730866</c:v>
                </c:pt>
                <c:pt idx="2332">
                  <c:v>9.2812647103128807</c:v>
                </c:pt>
                <c:pt idx="2333">
                  <c:v>8.5874652444015691</c:v>
                </c:pt>
                <c:pt idx="2334">
                  <c:v>8.9091001349255503</c:v>
                </c:pt>
                <c:pt idx="2335">
                  <c:v>8.1625162501401789</c:v>
                </c:pt>
                <c:pt idx="2336">
                  <c:v>8.3624089776153703</c:v>
                </c:pt>
                <c:pt idx="2337">
                  <c:v>9.5028607210682132</c:v>
                </c:pt>
                <c:pt idx="2338">
                  <c:v>8.826000545482966</c:v>
                </c:pt>
                <c:pt idx="2339">
                  <c:v>8.460411177317253</c:v>
                </c:pt>
                <c:pt idx="2340">
                  <c:v>9.0834156784025151</c:v>
                </c:pt>
                <c:pt idx="2341">
                  <c:v>8.6224537020737309</c:v>
                </c:pt>
                <c:pt idx="2342">
                  <c:v>8.9416763053601631</c:v>
                </c:pt>
                <c:pt idx="2343">
                  <c:v>9.7013101670308242</c:v>
                </c:pt>
                <c:pt idx="2344">
                  <c:v>9.4470711967989089</c:v>
                </c:pt>
                <c:pt idx="2345">
                  <c:v>8.2819770588677581</c:v>
                </c:pt>
                <c:pt idx="2346">
                  <c:v>9.2064327471451648</c:v>
                </c:pt>
                <c:pt idx="2347">
                  <c:v>7.6534949096612532</c:v>
                </c:pt>
                <c:pt idx="2348">
                  <c:v>9.1357245785953936</c:v>
                </c:pt>
                <c:pt idx="2349">
                  <c:v>8.8274681125206538</c:v>
                </c:pt>
                <c:pt idx="2350">
                  <c:v>8.5165930113442059</c:v>
                </c:pt>
                <c:pt idx="2351">
                  <c:v>8.4390154103522139</c:v>
                </c:pt>
                <c:pt idx="2352">
                  <c:v>8.9012303521107814</c:v>
                </c:pt>
                <c:pt idx="2353">
                  <c:v>8.5900718368288107</c:v>
                </c:pt>
                <c:pt idx="2354">
                  <c:v>8.5109738916023208</c:v>
                </c:pt>
                <c:pt idx="2355">
                  <c:v>8.3089382525957785</c:v>
                </c:pt>
                <c:pt idx="2356">
                  <c:v>9.1776105473532645</c:v>
                </c:pt>
                <c:pt idx="2357">
                  <c:v>9.3406666336517574</c:v>
                </c:pt>
                <c:pt idx="2358">
                  <c:v>9.0640421143588839</c:v>
                </c:pt>
                <c:pt idx="2359">
                  <c:v>9.7263923147137543</c:v>
                </c:pt>
                <c:pt idx="2360">
                  <c:v>8.7590407275242192</c:v>
                </c:pt>
                <c:pt idx="2361">
                  <c:v>9.3883191793360012</c:v>
                </c:pt>
                <c:pt idx="2362">
                  <c:v>8.9017750886079785</c:v>
                </c:pt>
                <c:pt idx="2363">
                  <c:v>8.9230582195457284</c:v>
                </c:pt>
                <c:pt idx="2364">
                  <c:v>8.8255598550608507</c:v>
                </c:pt>
                <c:pt idx="2365">
                  <c:v>8.7284260917046126</c:v>
                </c:pt>
                <c:pt idx="2366">
                  <c:v>9.6064283182717496</c:v>
                </c:pt>
                <c:pt idx="2367">
                  <c:v>8.9116647580495361</c:v>
                </c:pt>
                <c:pt idx="2368">
                  <c:v>8.4514806480508557</c:v>
                </c:pt>
                <c:pt idx="2369">
                  <c:v>8.4422541047517434</c:v>
                </c:pt>
                <c:pt idx="2370">
                  <c:v>9.5794872174102359</c:v>
                </c:pt>
                <c:pt idx="2371">
                  <c:v>9.0940312495757993</c:v>
                </c:pt>
                <c:pt idx="2372">
                  <c:v>9.2641654586710906</c:v>
                </c:pt>
                <c:pt idx="2373">
                  <c:v>8.5245659457456497</c:v>
                </c:pt>
                <c:pt idx="2374">
                  <c:v>8.5273415224680527</c:v>
                </c:pt>
                <c:pt idx="2375">
                  <c:v>8.4519077247176071</c:v>
                </c:pt>
                <c:pt idx="2376">
                  <c:v>8.3666028327837356</c:v>
                </c:pt>
                <c:pt idx="2377">
                  <c:v>8.8236479491913027</c:v>
                </c:pt>
                <c:pt idx="2378">
                  <c:v>8.4493425245080633</c:v>
                </c:pt>
                <c:pt idx="2379">
                  <c:v>8.8174459210418696</c:v>
                </c:pt>
                <c:pt idx="2380">
                  <c:v>8.024207485778577</c:v>
                </c:pt>
                <c:pt idx="2381">
                  <c:v>9.0180896841043428</c:v>
                </c:pt>
                <c:pt idx="2382">
                  <c:v>9.4408169706571847</c:v>
                </c:pt>
                <c:pt idx="2383">
                  <c:v>9.4016216701416084</c:v>
                </c:pt>
                <c:pt idx="2384">
                  <c:v>8.9384004064730096</c:v>
                </c:pt>
                <c:pt idx="2385">
                  <c:v>8.9825610922574448</c:v>
                </c:pt>
                <c:pt idx="2386">
                  <c:v>8.8336084826908916</c:v>
                </c:pt>
                <c:pt idx="2387">
                  <c:v>9.008224187854049</c:v>
                </c:pt>
                <c:pt idx="2388">
                  <c:v>8.8227642967037578</c:v>
                </c:pt>
                <c:pt idx="2389">
                  <c:v>8.8181862779276905</c:v>
                </c:pt>
                <c:pt idx="2390">
                  <c:v>8.7645219095188018</c:v>
                </c:pt>
                <c:pt idx="2391">
                  <c:v>8.4471998195957028</c:v>
                </c:pt>
                <c:pt idx="2392">
                  <c:v>9.016998311898762</c:v>
                </c:pt>
                <c:pt idx="2393">
                  <c:v>8.5496603815537391</c:v>
                </c:pt>
                <c:pt idx="2394">
                  <c:v>8.2209411682813887</c:v>
                </c:pt>
                <c:pt idx="2395">
                  <c:v>9.1564120299506264</c:v>
                </c:pt>
                <c:pt idx="2396">
                  <c:v>8.8648879337741899</c:v>
                </c:pt>
                <c:pt idx="2397">
                  <c:v>8.165932137321585</c:v>
                </c:pt>
                <c:pt idx="2398">
                  <c:v>9.3021900256060626</c:v>
                </c:pt>
                <c:pt idx="2399">
                  <c:v>8.8705225451038725</c:v>
                </c:pt>
                <c:pt idx="2400">
                  <c:v>9.2991750856766728</c:v>
                </c:pt>
                <c:pt idx="2401">
                  <c:v>9.2523456661212133</c:v>
                </c:pt>
                <c:pt idx="2402">
                  <c:v>8.746716349694486</c:v>
                </c:pt>
                <c:pt idx="2403">
                  <c:v>8.5430558509419647</c:v>
                </c:pt>
                <c:pt idx="2404">
                  <c:v>9.2543572573929573</c:v>
                </c:pt>
                <c:pt idx="2405">
                  <c:v>8.7901168928924722</c:v>
                </c:pt>
                <c:pt idx="2406">
                  <c:v>8.4540403764109691</c:v>
                </c:pt>
                <c:pt idx="2407">
                  <c:v>8.6478705150578534</c:v>
                </c:pt>
                <c:pt idx="2408">
                  <c:v>9.5169423292804751</c:v>
                </c:pt>
                <c:pt idx="2409">
                  <c:v>8.3686931830977933</c:v>
                </c:pt>
                <c:pt idx="2410">
                  <c:v>9.2851695125968323</c:v>
                </c:pt>
                <c:pt idx="2411">
                  <c:v>8.3640420119220629</c:v>
                </c:pt>
                <c:pt idx="2412">
                  <c:v>8.7224171414274956</c:v>
                </c:pt>
                <c:pt idx="2413">
                  <c:v>8.8196653493406529</c:v>
                </c:pt>
                <c:pt idx="2414">
                  <c:v>8.5471402677841901</c:v>
                </c:pt>
                <c:pt idx="2415">
                  <c:v>8.8236479491913027</c:v>
                </c:pt>
                <c:pt idx="2416">
                  <c:v>8.7235567426904304</c:v>
                </c:pt>
                <c:pt idx="2417">
                  <c:v>9.0647363981173914</c:v>
                </c:pt>
                <c:pt idx="2418">
                  <c:v>9.315150736328528</c:v>
                </c:pt>
                <c:pt idx="2419">
                  <c:v>8.8026728403128178</c:v>
                </c:pt>
                <c:pt idx="2420">
                  <c:v>8.3972828947436806</c:v>
                </c:pt>
                <c:pt idx="2421">
                  <c:v>8.6823685893752209</c:v>
                </c:pt>
                <c:pt idx="2422">
                  <c:v>9.1955312563224751</c:v>
                </c:pt>
                <c:pt idx="2423">
                  <c:v>8.8378263640077037</c:v>
                </c:pt>
                <c:pt idx="2424">
                  <c:v>9.05753878171822</c:v>
                </c:pt>
                <c:pt idx="2425">
                  <c:v>8.8059746593113193</c:v>
                </c:pt>
                <c:pt idx="2426">
                  <c:v>8.6857538329601542</c:v>
                </c:pt>
                <c:pt idx="2427">
                  <c:v>8.5718707527069338</c:v>
                </c:pt>
                <c:pt idx="2428">
                  <c:v>8.716207971151853</c:v>
                </c:pt>
                <c:pt idx="2429">
                  <c:v>8.3027615807040487</c:v>
                </c:pt>
                <c:pt idx="2430">
                  <c:v>9.1098568333978598</c:v>
                </c:pt>
                <c:pt idx="2431">
                  <c:v>8.7855395275612764</c:v>
                </c:pt>
                <c:pt idx="2432">
                  <c:v>9.5199551544275138</c:v>
                </c:pt>
                <c:pt idx="2433">
                  <c:v>8.5105713151073505</c:v>
                </c:pt>
                <c:pt idx="2434">
                  <c:v>8.5233740504913182</c:v>
                </c:pt>
                <c:pt idx="2435">
                  <c:v>8.5167931113948985</c:v>
                </c:pt>
                <c:pt idx="2436">
                  <c:v>9.0359869848314052</c:v>
                </c:pt>
                <c:pt idx="2437">
                  <c:v>9.464750005164392</c:v>
                </c:pt>
                <c:pt idx="2438">
                  <c:v>9.1153701343849551</c:v>
                </c:pt>
                <c:pt idx="2439">
                  <c:v>8.2599756597682763</c:v>
                </c:pt>
                <c:pt idx="2440">
                  <c:v>8.8208470333777171</c:v>
                </c:pt>
                <c:pt idx="2441">
                  <c:v>7.930565854233965</c:v>
                </c:pt>
                <c:pt idx="2442">
                  <c:v>8.234564993267135</c:v>
                </c:pt>
                <c:pt idx="2443">
                  <c:v>8.3891325213487189</c:v>
                </c:pt>
                <c:pt idx="2444">
                  <c:v>9.1625147424935776</c:v>
                </c:pt>
                <c:pt idx="2445">
                  <c:v>8.3527901351246285</c:v>
                </c:pt>
                <c:pt idx="2446">
                  <c:v>8.5950797300733086</c:v>
                </c:pt>
                <c:pt idx="2447">
                  <c:v>9.5516579935938726</c:v>
                </c:pt>
                <c:pt idx="2448">
                  <c:v>8.2390653317692681</c:v>
                </c:pt>
                <c:pt idx="2449">
                  <c:v>8.53660358493606</c:v>
                </c:pt>
                <c:pt idx="2450">
                  <c:v>9.0382463353376643</c:v>
                </c:pt>
                <c:pt idx="2451">
                  <c:v>9.1452683752324671</c:v>
                </c:pt>
                <c:pt idx="2452">
                  <c:v>8.473241303887054</c:v>
                </c:pt>
                <c:pt idx="2453">
                  <c:v>9.3011860552757586</c:v>
                </c:pt>
                <c:pt idx="2454">
                  <c:v>8.4217830066115784</c:v>
                </c:pt>
                <c:pt idx="2455">
                  <c:v>8.7121018637156631</c:v>
                </c:pt>
                <c:pt idx="2456">
                  <c:v>9.7822234650430886</c:v>
                </c:pt>
                <c:pt idx="2457">
                  <c:v>8.710454688248527</c:v>
                </c:pt>
                <c:pt idx="2458">
                  <c:v>8.3889051711147058</c:v>
                </c:pt>
                <c:pt idx="2459">
                  <c:v>8.9967757954422964</c:v>
                </c:pt>
                <c:pt idx="2460">
                  <c:v>9.6854559131080951</c:v>
                </c:pt>
                <c:pt idx="2461">
                  <c:v>8.5010638094863538</c:v>
                </c:pt>
                <c:pt idx="2462">
                  <c:v>8.5281331314545721</c:v>
                </c:pt>
                <c:pt idx="2463">
                  <c:v>8.4984180360899035</c:v>
                </c:pt>
                <c:pt idx="2464">
                  <c:v>9.6321380413719062</c:v>
                </c:pt>
                <c:pt idx="2465">
                  <c:v>8.6161331392711418</c:v>
                </c:pt>
                <c:pt idx="2466">
                  <c:v>9.3216133743856116</c:v>
                </c:pt>
                <c:pt idx="2467">
                  <c:v>8.5000470325812678</c:v>
                </c:pt>
                <c:pt idx="2468">
                  <c:v>9.3795766892214818</c:v>
                </c:pt>
                <c:pt idx="2469">
                  <c:v>8.8954926314516332</c:v>
                </c:pt>
                <c:pt idx="2470">
                  <c:v>8.4346807698417727</c:v>
                </c:pt>
                <c:pt idx="2471">
                  <c:v>9.7627301148198651</c:v>
                </c:pt>
                <c:pt idx="2472">
                  <c:v>9.7224451772405533</c:v>
                </c:pt>
                <c:pt idx="2473">
                  <c:v>9.0318116134209241</c:v>
                </c:pt>
                <c:pt idx="2474">
                  <c:v>9.4693142802912202</c:v>
                </c:pt>
                <c:pt idx="2475">
                  <c:v>9.1806025537122267</c:v>
                </c:pt>
                <c:pt idx="2476">
                  <c:v>9.7794537716126797</c:v>
                </c:pt>
                <c:pt idx="2477">
                  <c:v>9.5027860802769855</c:v>
                </c:pt>
                <c:pt idx="2478">
                  <c:v>8.3772412309887923</c:v>
                </c:pt>
                <c:pt idx="2479">
                  <c:v>8.4726141480182697</c:v>
                </c:pt>
                <c:pt idx="2480">
                  <c:v>9.0564896471579228</c:v>
                </c:pt>
                <c:pt idx="2481">
                  <c:v>8.6896327483557414</c:v>
                </c:pt>
                <c:pt idx="2482">
                  <c:v>8.4540403764109691</c:v>
                </c:pt>
                <c:pt idx="2483">
                  <c:v>9.3664890544661148</c:v>
                </c:pt>
                <c:pt idx="2484">
                  <c:v>9.2781859188712499</c:v>
                </c:pt>
                <c:pt idx="2485">
                  <c:v>8.3226370969539403</c:v>
                </c:pt>
                <c:pt idx="2486">
                  <c:v>8.3966062284271192</c:v>
                </c:pt>
                <c:pt idx="2487">
                  <c:v>9.0789780537793554</c:v>
                </c:pt>
                <c:pt idx="2488">
                  <c:v>9.5277025985293751</c:v>
                </c:pt>
                <c:pt idx="2489">
                  <c:v>9.0890762844831432</c:v>
                </c:pt>
                <c:pt idx="2490">
                  <c:v>9.1149301871715238</c:v>
                </c:pt>
                <c:pt idx="2491">
                  <c:v>8.4153819252695534</c:v>
                </c:pt>
                <c:pt idx="2492">
                  <c:v>8.6195692580331045</c:v>
                </c:pt>
                <c:pt idx="2493">
                  <c:v>8.9008216049152278</c:v>
                </c:pt>
                <c:pt idx="2494">
                  <c:v>8.450839690866216</c:v>
                </c:pt>
                <c:pt idx="2495">
                  <c:v>8.4069317971587001</c:v>
                </c:pt>
                <c:pt idx="2496">
                  <c:v>9.5930825929770798</c:v>
                </c:pt>
                <c:pt idx="2497">
                  <c:v>9.3347679503512353</c:v>
                </c:pt>
                <c:pt idx="2498">
                  <c:v>8.2474820042856933</c:v>
                </c:pt>
                <c:pt idx="2499">
                  <c:v>9.6417980603586013</c:v>
                </c:pt>
                <c:pt idx="2500">
                  <c:v>8.421122722665503</c:v>
                </c:pt>
                <c:pt idx="2501">
                  <c:v>9.1177863903655751</c:v>
                </c:pt>
                <c:pt idx="2502">
                  <c:v>8.7201340354129275</c:v>
                </c:pt>
                <c:pt idx="2503">
                  <c:v>8.8716456675018716</c:v>
                </c:pt>
                <c:pt idx="2504">
                  <c:v>8.7272920292096394</c:v>
                </c:pt>
                <c:pt idx="2505">
                  <c:v>8.4409598854166479</c:v>
                </c:pt>
                <c:pt idx="2506">
                  <c:v>8.8518065585524504</c:v>
                </c:pt>
                <c:pt idx="2507">
                  <c:v>8.5762165318656987</c:v>
                </c:pt>
                <c:pt idx="2508">
                  <c:v>8.8229116263541165</c:v>
                </c:pt>
                <c:pt idx="2509">
                  <c:v>9.0566062720341414</c:v>
                </c:pt>
                <c:pt idx="2510">
                  <c:v>8.4217830066115784</c:v>
                </c:pt>
                <c:pt idx="2511">
                  <c:v>9.2414513670012362</c:v>
                </c:pt>
                <c:pt idx="2512">
                  <c:v>9.1691016239595857</c:v>
                </c:pt>
                <c:pt idx="2513">
                  <c:v>8.7963389328457318</c:v>
                </c:pt>
                <c:pt idx="2514">
                  <c:v>8.8292263547318495</c:v>
                </c:pt>
                <c:pt idx="2515">
                  <c:v>8.9017750886079785</c:v>
                </c:pt>
                <c:pt idx="2516">
                  <c:v>8.3349516314224541</c:v>
                </c:pt>
                <c:pt idx="2517">
                  <c:v>8.6762461212708377</c:v>
                </c:pt>
                <c:pt idx="2518">
                  <c:v>9.358932776026009</c:v>
                </c:pt>
                <c:pt idx="2519">
                  <c:v>9.3164106357032495</c:v>
                </c:pt>
                <c:pt idx="2520">
                  <c:v>8.5089593864891331</c:v>
                </c:pt>
                <c:pt idx="2521">
                  <c:v>8.8014694707331849</c:v>
                </c:pt>
                <c:pt idx="2522">
                  <c:v>8.9250554241241229</c:v>
                </c:pt>
                <c:pt idx="2523">
                  <c:v>8.5287264272299108</c:v>
                </c:pt>
                <c:pt idx="2524">
                  <c:v>8.9527347671068718</c:v>
                </c:pt>
                <c:pt idx="2525">
                  <c:v>8.4656893485491214</c:v>
                </c:pt>
                <c:pt idx="2526">
                  <c:v>8.449984441722787</c:v>
                </c:pt>
                <c:pt idx="2527">
                  <c:v>9.3124455949133367</c:v>
                </c:pt>
                <c:pt idx="2528">
                  <c:v>8.6765872435664875</c:v>
                </c:pt>
                <c:pt idx="2529">
                  <c:v>9.261793653565098</c:v>
                </c:pt>
                <c:pt idx="2530">
                  <c:v>8.3416486189013064</c:v>
                </c:pt>
                <c:pt idx="2531">
                  <c:v>9.434203664214742</c:v>
                </c:pt>
                <c:pt idx="2532">
                  <c:v>8.9775252009652426</c:v>
                </c:pt>
                <c:pt idx="2533">
                  <c:v>9.0442857876460998</c:v>
                </c:pt>
                <c:pt idx="2534">
                  <c:v>8.8472161043575426</c:v>
                </c:pt>
                <c:pt idx="2535">
                  <c:v>8.4385827908343263</c:v>
                </c:pt>
                <c:pt idx="2536">
                  <c:v>9.4377946188774775</c:v>
                </c:pt>
                <c:pt idx="2537">
                  <c:v>8.5885831875029108</c:v>
                </c:pt>
                <c:pt idx="2538">
                  <c:v>9.0279788143822071</c:v>
                </c:pt>
                <c:pt idx="2539">
                  <c:v>9.7760518292264447</c:v>
                </c:pt>
                <c:pt idx="2540">
                  <c:v>8.5989574932188777</c:v>
                </c:pt>
                <c:pt idx="2541">
                  <c:v>9.5003946285730194</c:v>
                </c:pt>
                <c:pt idx="2542">
                  <c:v>8.3243363327069009</c:v>
                </c:pt>
                <c:pt idx="2543">
                  <c:v>8.6041045634055333</c:v>
                </c:pt>
                <c:pt idx="2544">
                  <c:v>8.7102898213781508</c:v>
                </c:pt>
                <c:pt idx="2545">
                  <c:v>9.4629650526125619</c:v>
                </c:pt>
                <c:pt idx="2546">
                  <c:v>9.0384838650299919</c:v>
                </c:pt>
                <c:pt idx="2547">
                  <c:v>8.1516216469697493</c:v>
                </c:pt>
                <c:pt idx="2548">
                  <c:v>8.129174996911793</c:v>
                </c:pt>
                <c:pt idx="2549">
                  <c:v>8.8047752588676857</c:v>
                </c:pt>
                <c:pt idx="2550">
                  <c:v>8.6631964855360799</c:v>
                </c:pt>
                <c:pt idx="2551">
                  <c:v>8.5519810169019017</c:v>
                </c:pt>
                <c:pt idx="2552">
                  <c:v>8.4338115824771869</c:v>
                </c:pt>
                <c:pt idx="2553">
                  <c:v>8.1496017357361552</c:v>
                </c:pt>
                <c:pt idx="2554">
                  <c:v>8.84404789894249</c:v>
                </c:pt>
                <c:pt idx="2555">
                  <c:v>8.9315519666945224</c:v>
                </c:pt>
                <c:pt idx="2556">
                  <c:v>9.1019753472980582</c:v>
                </c:pt>
                <c:pt idx="2557">
                  <c:v>8.4578677253314218</c:v>
                </c:pt>
                <c:pt idx="2558">
                  <c:v>8.343315881404946</c:v>
                </c:pt>
                <c:pt idx="2559">
                  <c:v>8.656259239539235</c:v>
                </c:pt>
                <c:pt idx="2560">
                  <c:v>8.6360423252546177</c:v>
                </c:pt>
                <c:pt idx="2561">
                  <c:v>8.3907225273622892</c:v>
                </c:pt>
                <c:pt idx="2562">
                  <c:v>9.0973956129600477</c:v>
                </c:pt>
                <c:pt idx="2563">
                  <c:v>8.7917900243193632</c:v>
                </c:pt>
                <c:pt idx="2564">
                  <c:v>8.8661584922849173</c:v>
                </c:pt>
                <c:pt idx="2565">
                  <c:v>8.3779311240827301</c:v>
                </c:pt>
                <c:pt idx="2566">
                  <c:v>9.2773446007566562</c:v>
                </c:pt>
                <c:pt idx="2567">
                  <c:v>8.6960086088809039</c:v>
                </c:pt>
                <c:pt idx="2568">
                  <c:v>9.5045014105256733</c:v>
                </c:pt>
                <c:pt idx="2569">
                  <c:v>8.7794035978943494</c:v>
                </c:pt>
                <c:pt idx="2570">
                  <c:v>9.4292349090009768</c:v>
                </c:pt>
                <c:pt idx="2571">
                  <c:v>8.7536872270985846</c:v>
                </c:pt>
                <c:pt idx="2572">
                  <c:v>8.9054443187897139</c:v>
                </c:pt>
                <c:pt idx="2573">
                  <c:v>9.418898064961974</c:v>
                </c:pt>
                <c:pt idx="2574">
                  <c:v>8.7436911105430202</c:v>
                </c:pt>
                <c:pt idx="2575">
                  <c:v>8.5891416907288214</c:v>
                </c:pt>
                <c:pt idx="2576">
                  <c:v>8.8520927634771294</c:v>
                </c:pt>
                <c:pt idx="2577">
                  <c:v>9.636783886469539</c:v>
                </c:pt>
                <c:pt idx="2578">
                  <c:v>9.5135512460455907</c:v>
                </c:pt>
                <c:pt idx="2579">
                  <c:v>8.1143247091553388</c:v>
                </c:pt>
                <c:pt idx="2580">
                  <c:v>9.3444341064568821</c:v>
                </c:pt>
                <c:pt idx="2581">
                  <c:v>8.7382545765261224</c:v>
                </c:pt>
                <c:pt idx="2582">
                  <c:v>8.9920599763279601</c:v>
                </c:pt>
                <c:pt idx="2583">
                  <c:v>8.5362111972519994</c:v>
                </c:pt>
                <c:pt idx="2584">
                  <c:v>8.5730062562354501</c:v>
                </c:pt>
                <c:pt idx="2585">
                  <c:v>9.3197327487473789</c:v>
                </c:pt>
                <c:pt idx="2586">
                  <c:v>8.5498539736557859</c:v>
                </c:pt>
                <c:pt idx="2587">
                  <c:v>8.9397120540902293</c:v>
                </c:pt>
                <c:pt idx="2588">
                  <c:v>9.2863750582521796</c:v>
                </c:pt>
                <c:pt idx="2589">
                  <c:v>9.2358131679492139</c:v>
                </c:pt>
                <c:pt idx="2590">
                  <c:v>9.3446089927812164</c:v>
                </c:pt>
                <c:pt idx="2591">
                  <c:v>8.208219383496834</c:v>
                </c:pt>
                <c:pt idx="2592">
                  <c:v>9.2049257392746835</c:v>
                </c:pt>
                <c:pt idx="2593">
                  <c:v>8.8309815109524976</c:v>
                </c:pt>
                <c:pt idx="2594">
                  <c:v>8.5673158008194488</c:v>
                </c:pt>
                <c:pt idx="2595">
                  <c:v>9.0662390280019256</c:v>
                </c:pt>
                <c:pt idx="2596">
                  <c:v>8.6904740035580428</c:v>
                </c:pt>
                <c:pt idx="2597">
                  <c:v>9.0058958980944581</c:v>
                </c:pt>
                <c:pt idx="2598">
                  <c:v>8.4454823438622366</c:v>
                </c:pt>
                <c:pt idx="2599">
                  <c:v>8.1507564702755513</c:v>
                </c:pt>
                <c:pt idx="2600">
                  <c:v>9.7493452060074812</c:v>
                </c:pt>
                <c:pt idx="2601">
                  <c:v>8.5998785580348454</c:v>
                </c:pt>
                <c:pt idx="2602">
                  <c:v>8.5891416907288214</c:v>
                </c:pt>
                <c:pt idx="2603">
                  <c:v>9.1134990205266266</c:v>
                </c:pt>
                <c:pt idx="2604">
                  <c:v>8.3284510668193601</c:v>
                </c:pt>
                <c:pt idx="2605">
                  <c:v>8.7251824949587693</c:v>
                </c:pt>
                <c:pt idx="2606">
                  <c:v>9.3222394644735918</c:v>
                </c:pt>
                <c:pt idx="2607">
                  <c:v>9.3535745400620911</c:v>
                </c:pt>
                <c:pt idx="2608">
                  <c:v>9.2183085416253601</c:v>
                </c:pt>
                <c:pt idx="2609">
                  <c:v>8.89918494333876</c:v>
                </c:pt>
                <c:pt idx="2610">
                  <c:v>9.4255323935027722</c:v>
                </c:pt>
                <c:pt idx="2611">
                  <c:v>9.4970219440943797</c:v>
                </c:pt>
                <c:pt idx="2612">
                  <c:v>8.9459841248278984</c:v>
                </c:pt>
                <c:pt idx="2613">
                  <c:v>8.7481461696219291</c:v>
                </c:pt>
                <c:pt idx="2614">
                  <c:v>8.3527901351246285</c:v>
                </c:pt>
                <c:pt idx="2615">
                  <c:v>8.2671921859321458</c:v>
                </c:pt>
                <c:pt idx="2616">
                  <c:v>8.5451973878258354</c:v>
                </c:pt>
                <c:pt idx="2617">
                  <c:v>8.7093000489449892</c:v>
                </c:pt>
                <c:pt idx="2618">
                  <c:v>8.5227775697101382</c:v>
                </c:pt>
                <c:pt idx="2619">
                  <c:v>9.3200016261857019</c:v>
                </c:pt>
                <c:pt idx="2620">
                  <c:v>8.4593521917263867</c:v>
                </c:pt>
                <c:pt idx="2621">
                  <c:v>8.8242366173466387</c:v>
                </c:pt>
                <c:pt idx="2622">
                  <c:v>8.290041618704489</c:v>
                </c:pt>
                <c:pt idx="2623">
                  <c:v>8.6619859363177785</c:v>
                </c:pt>
                <c:pt idx="2624">
                  <c:v>9.5676651047564114</c:v>
                </c:pt>
                <c:pt idx="2625">
                  <c:v>8.5083542427490322</c:v>
                </c:pt>
                <c:pt idx="2626">
                  <c:v>8.5197898172635043</c:v>
                </c:pt>
                <c:pt idx="2627">
                  <c:v>9.1459085118167938</c:v>
                </c:pt>
                <c:pt idx="2628">
                  <c:v>9.5002449727810614</c:v>
                </c:pt>
                <c:pt idx="2629">
                  <c:v>8.9859460387603196</c:v>
                </c:pt>
                <c:pt idx="2630">
                  <c:v>8.1665003191550518</c:v>
                </c:pt>
                <c:pt idx="2631">
                  <c:v>8.4411757049923217</c:v>
                </c:pt>
                <c:pt idx="2632">
                  <c:v>8.6157707547772322</c:v>
                </c:pt>
                <c:pt idx="2633">
                  <c:v>8.9344551094039133</c:v>
                </c:pt>
                <c:pt idx="2634">
                  <c:v>9.0755510456275434</c:v>
                </c:pt>
                <c:pt idx="2635">
                  <c:v>8.6845703008243689</c:v>
                </c:pt>
                <c:pt idx="2636">
                  <c:v>9.0696980421737159</c:v>
                </c:pt>
                <c:pt idx="2637">
                  <c:v>9.2216758816399285</c:v>
                </c:pt>
                <c:pt idx="2638">
                  <c:v>8.4104984527452746</c:v>
                </c:pt>
                <c:pt idx="2639">
                  <c:v>9.7924442537428042</c:v>
                </c:pt>
                <c:pt idx="2640">
                  <c:v>8.7173546663385224</c:v>
                </c:pt>
                <c:pt idx="2641">
                  <c:v>8.7326270996603945</c:v>
                </c:pt>
                <c:pt idx="2642">
                  <c:v>9.2138342612304385</c:v>
                </c:pt>
                <c:pt idx="2643">
                  <c:v>8.7688853261348623</c:v>
                </c:pt>
                <c:pt idx="2644">
                  <c:v>9.7847040165461614</c:v>
                </c:pt>
                <c:pt idx="2645">
                  <c:v>9.3443466518239173</c:v>
                </c:pt>
                <c:pt idx="2646">
                  <c:v>9.2547399592728663</c:v>
                </c:pt>
                <c:pt idx="2647">
                  <c:v>8.963160242833732</c:v>
                </c:pt>
                <c:pt idx="2648">
                  <c:v>8.3934423839800623</c:v>
                </c:pt>
                <c:pt idx="2649">
                  <c:v>8.5089593864891331</c:v>
                </c:pt>
                <c:pt idx="2650">
                  <c:v>9.764512800245539</c:v>
                </c:pt>
                <c:pt idx="2651">
                  <c:v>9.3977323855832431</c:v>
                </c:pt>
                <c:pt idx="2652">
                  <c:v>8.5326727622646246</c:v>
                </c:pt>
                <c:pt idx="2653">
                  <c:v>9.0268981875135257</c:v>
                </c:pt>
                <c:pt idx="2654">
                  <c:v>9.0883987011709397</c:v>
                </c:pt>
                <c:pt idx="2655">
                  <c:v>8.4263928270897406</c:v>
                </c:pt>
                <c:pt idx="2656">
                  <c:v>9.6380886883248049</c:v>
                </c:pt>
                <c:pt idx="2657">
                  <c:v>8.8122480181974314</c:v>
                </c:pt>
                <c:pt idx="2658">
                  <c:v>8.4871462700639402</c:v>
                </c:pt>
                <c:pt idx="2659">
                  <c:v>8.6280187465051217</c:v>
                </c:pt>
                <c:pt idx="2660">
                  <c:v>8.5908153312868514</c:v>
                </c:pt>
                <c:pt idx="2661">
                  <c:v>8.3084455203857601</c:v>
                </c:pt>
                <c:pt idx="2662">
                  <c:v>8.4053673762339809</c:v>
                </c:pt>
                <c:pt idx="2663">
                  <c:v>9.1201968221232175</c:v>
                </c:pt>
                <c:pt idx="2664">
                  <c:v>8.7059937143079011</c:v>
                </c:pt>
                <c:pt idx="2665">
                  <c:v>9.0074895239297348</c:v>
                </c:pt>
                <c:pt idx="2666">
                  <c:v>9.0571891924820083</c:v>
                </c:pt>
                <c:pt idx="2667">
                  <c:v>8.9663561547901214</c:v>
                </c:pt>
                <c:pt idx="2668">
                  <c:v>9.1518634422172074</c:v>
                </c:pt>
                <c:pt idx="2669">
                  <c:v>8.5669352833110519</c:v>
                </c:pt>
                <c:pt idx="2670">
                  <c:v>8.905308661189288</c:v>
                </c:pt>
                <c:pt idx="2671">
                  <c:v>9.5458121082638119</c:v>
                </c:pt>
                <c:pt idx="2672">
                  <c:v>8.6068510633467721</c:v>
                </c:pt>
                <c:pt idx="2673">
                  <c:v>8.7975484884815582</c:v>
                </c:pt>
                <c:pt idx="2674">
                  <c:v>8.5963739892906794</c:v>
                </c:pt>
                <c:pt idx="2675">
                  <c:v>8.6220936012416072</c:v>
                </c:pt>
                <c:pt idx="2676">
                  <c:v>8.8624835764883318</c:v>
                </c:pt>
                <c:pt idx="2677">
                  <c:v>8.6231735149534696</c:v>
                </c:pt>
                <c:pt idx="2678">
                  <c:v>8.7202972873927198</c:v>
                </c:pt>
                <c:pt idx="2679">
                  <c:v>8.0423780051732798</c:v>
                </c:pt>
                <c:pt idx="2680">
                  <c:v>9.7606559034285851</c:v>
                </c:pt>
                <c:pt idx="2681">
                  <c:v>8.4184772184770793</c:v>
                </c:pt>
                <c:pt idx="2682">
                  <c:v>8.8877907641953264</c:v>
                </c:pt>
                <c:pt idx="2683">
                  <c:v>8.7026764115477704</c:v>
                </c:pt>
                <c:pt idx="2684">
                  <c:v>8.5251613610654147</c:v>
                </c:pt>
                <c:pt idx="2685">
                  <c:v>8.8500876066895664</c:v>
                </c:pt>
                <c:pt idx="2686">
                  <c:v>8.8437593819179838</c:v>
                </c:pt>
                <c:pt idx="2687">
                  <c:v>8.9591830742067735</c:v>
                </c:pt>
                <c:pt idx="2688">
                  <c:v>9.4249677635220532</c:v>
                </c:pt>
                <c:pt idx="2689">
                  <c:v>8.2897905831816434</c:v>
                </c:pt>
                <c:pt idx="2690">
                  <c:v>8.4290175005125114</c:v>
                </c:pt>
                <c:pt idx="2691">
                  <c:v>8.4113881325192619</c:v>
                </c:pt>
                <c:pt idx="2692">
                  <c:v>8.7723004179358401</c:v>
                </c:pt>
                <c:pt idx="2693">
                  <c:v>9.1331353010672114</c:v>
                </c:pt>
                <c:pt idx="2694">
                  <c:v>8.391176350832751</c:v>
                </c:pt>
                <c:pt idx="2695">
                  <c:v>8.3167891270715177</c:v>
                </c:pt>
                <c:pt idx="2696">
                  <c:v>8.4259547109819657</c:v>
                </c:pt>
                <c:pt idx="2697">
                  <c:v>8.7503662783676255</c:v>
                </c:pt>
                <c:pt idx="2698">
                  <c:v>8.3607732721449359</c:v>
                </c:pt>
                <c:pt idx="2699">
                  <c:v>8.9166402271988385</c:v>
                </c:pt>
                <c:pt idx="2700">
                  <c:v>9.5446674522510069</c:v>
                </c:pt>
                <c:pt idx="2701">
                  <c:v>9.1363708517760092</c:v>
                </c:pt>
                <c:pt idx="2702">
                  <c:v>8.7142391436085749</c:v>
                </c:pt>
                <c:pt idx="2703">
                  <c:v>8.2817239904113915</c:v>
                </c:pt>
                <c:pt idx="2704">
                  <c:v>9.0752076979846859</c:v>
                </c:pt>
                <c:pt idx="2705">
                  <c:v>8.7829363563492642</c:v>
                </c:pt>
                <c:pt idx="2706">
                  <c:v>9.1529231011062322</c:v>
                </c:pt>
                <c:pt idx="2707">
                  <c:v>9.3191947768882653</c:v>
                </c:pt>
                <c:pt idx="2708">
                  <c:v>8.2607513547005134</c:v>
                </c:pt>
                <c:pt idx="2709">
                  <c:v>8.5151911887455647</c:v>
                </c:pt>
                <c:pt idx="2710">
                  <c:v>9.1610450802513057</c:v>
                </c:pt>
                <c:pt idx="2711">
                  <c:v>8.5149907678610379</c:v>
                </c:pt>
                <c:pt idx="2712">
                  <c:v>8.5976665755661141</c:v>
                </c:pt>
                <c:pt idx="2713">
                  <c:v>8.8499442272355964</c:v>
                </c:pt>
                <c:pt idx="2714">
                  <c:v>8.7767843837014929</c:v>
                </c:pt>
                <c:pt idx="2715">
                  <c:v>8.84980082722101</c:v>
                </c:pt>
                <c:pt idx="2716">
                  <c:v>9.0994088112689013</c:v>
                </c:pt>
                <c:pt idx="2717">
                  <c:v>8.7207868834857312</c:v>
                </c:pt>
                <c:pt idx="2718">
                  <c:v>8.4040244933105992</c:v>
                </c:pt>
                <c:pt idx="2719">
                  <c:v>9.2510983644483513</c:v>
                </c:pt>
                <c:pt idx="2720">
                  <c:v>8.5531393181897073</c:v>
                </c:pt>
                <c:pt idx="2721">
                  <c:v>9.2491763957613813</c:v>
                </c:pt>
                <c:pt idx="2722">
                  <c:v>8.4171518372360108</c:v>
                </c:pt>
                <c:pt idx="2723">
                  <c:v>9.3983126002789525</c:v>
                </c:pt>
                <c:pt idx="2724">
                  <c:v>9.475316606892326</c:v>
                </c:pt>
                <c:pt idx="2725">
                  <c:v>8.5625488931370342</c:v>
                </c:pt>
                <c:pt idx="2726">
                  <c:v>8.5829809319542409</c:v>
                </c:pt>
                <c:pt idx="2727">
                  <c:v>8.2648782628017479</c:v>
                </c:pt>
                <c:pt idx="2728">
                  <c:v>8.4403121470802791</c:v>
                </c:pt>
                <c:pt idx="2729">
                  <c:v>8.4026798046274767</c:v>
                </c:pt>
                <c:pt idx="2730">
                  <c:v>9.676649685633647</c:v>
                </c:pt>
                <c:pt idx="2731">
                  <c:v>8.6657855954660636</c:v>
                </c:pt>
                <c:pt idx="2732">
                  <c:v>8.8804464507150929</c:v>
                </c:pt>
                <c:pt idx="2733">
                  <c:v>8.6772691392628722</c:v>
                </c:pt>
                <c:pt idx="2734">
                  <c:v>8.5923006639030426</c:v>
                </c:pt>
                <c:pt idx="2735">
                  <c:v>8.5625488931370342</c:v>
                </c:pt>
                <c:pt idx="2736">
                  <c:v>8.8302505701992473</c:v>
                </c:pt>
                <c:pt idx="2737">
                  <c:v>8.8373908555446974</c:v>
                </c:pt>
                <c:pt idx="2738">
                  <c:v>9.6142041987173741</c:v>
                </c:pt>
                <c:pt idx="2739">
                  <c:v>8.9854452876231665</c:v>
                </c:pt>
                <c:pt idx="2740">
                  <c:v>8.4661104011869206</c:v>
                </c:pt>
                <c:pt idx="2741">
                  <c:v>9.544166252942194</c:v>
                </c:pt>
                <c:pt idx="2742">
                  <c:v>9.3517531249265069</c:v>
                </c:pt>
                <c:pt idx="2743">
                  <c:v>8.8441921262449679</c:v>
                </c:pt>
                <c:pt idx="2744">
                  <c:v>8.4536142097733666</c:v>
                </c:pt>
                <c:pt idx="2745">
                  <c:v>8.3617082885758425</c:v>
                </c:pt>
                <c:pt idx="2746">
                  <c:v>9.2146311533933396</c:v>
                </c:pt>
                <c:pt idx="2747">
                  <c:v>8.4817732461849769</c:v>
                </c:pt>
                <c:pt idx="2748">
                  <c:v>8.7303672116929576</c:v>
                </c:pt>
                <c:pt idx="2749">
                  <c:v>9.462654300590172</c:v>
                </c:pt>
                <c:pt idx="2750">
                  <c:v>9.1050909612570852</c:v>
                </c:pt>
                <c:pt idx="2751">
                  <c:v>8.8103104663579579</c:v>
                </c:pt>
                <c:pt idx="2752">
                  <c:v>8.4426851392411759</c:v>
                </c:pt>
                <c:pt idx="2753">
                  <c:v>8.3972828947436806</c:v>
                </c:pt>
                <c:pt idx="2754">
                  <c:v>9.1126172834475678</c:v>
                </c:pt>
                <c:pt idx="2755">
                  <c:v>9.0962754156882095</c:v>
                </c:pt>
                <c:pt idx="2756">
                  <c:v>8.2733365985044856</c:v>
                </c:pt>
                <c:pt idx="2757">
                  <c:v>8.7308519035192322</c:v>
                </c:pt>
                <c:pt idx="2758">
                  <c:v>8.2995345703325967</c:v>
                </c:pt>
                <c:pt idx="2759">
                  <c:v>9.1177863903655751</c:v>
                </c:pt>
                <c:pt idx="2760">
                  <c:v>8.2677056647624259</c:v>
                </c:pt>
                <c:pt idx="2761">
                  <c:v>8.8183342835521739</c:v>
                </c:pt>
                <c:pt idx="2762">
                  <c:v>9.4052490442756085</c:v>
                </c:pt>
                <c:pt idx="2763">
                  <c:v>8.5101685764792734</c:v>
                </c:pt>
                <c:pt idx="2764">
                  <c:v>8.8927487691182581</c:v>
                </c:pt>
                <c:pt idx="2765">
                  <c:v>8.87346805533363</c:v>
                </c:pt>
                <c:pt idx="2766">
                  <c:v>8.796792687674662</c:v>
                </c:pt>
                <c:pt idx="2767">
                  <c:v>8.7746222206969975</c:v>
                </c:pt>
                <c:pt idx="2768">
                  <c:v>8.9697963059818058</c:v>
                </c:pt>
                <c:pt idx="2769">
                  <c:v>8.5089593864891331</c:v>
                </c:pt>
                <c:pt idx="2770">
                  <c:v>9.2753787681554041</c:v>
                </c:pt>
                <c:pt idx="2771">
                  <c:v>8.5956346177227996</c:v>
                </c:pt>
                <c:pt idx="2772">
                  <c:v>8.5143892640835031</c:v>
                </c:pt>
                <c:pt idx="2773">
                  <c:v>8.4209025310979513</c:v>
                </c:pt>
                <c:pt idx="2774">
                  <c:v>9.19755903761145</c:v>
                </c:pt>
                <c:pt idx="2775">
                  <c:v>9.218804450388312</c:v>
                </c:pt>
                <c:pt idx="2776">
                  <c:v>8.5227775697101382</c:v>
                </c:pt>
                <c:pt idx="2777">
                  <c:v>9.105202053852878</c:v>
                </c:pt>
                <c:pt idx="2778">
                  <c:v>8.3696208269491024</c:v>
                </c:pt>
                <c:pt idx="2779">
                  <c:v>9.2036178262153552</c:v>
                </c:pt>
                <c:pt idx="2780">
                  <c:v>8.1730113117249719</c:v>
                </c:pt>
                <c:pt idx="2781">
                  <c:v>8.520587424484253</c:v>
                </c:pt>
                <c:pt idx="2782">
                  <c:v>9.1670152472378099</c:v>
                </c:pt>
                <c:pt idx="2783">
                  <c:v>8.6692273472717361</c:v>
                </c:pt>
                <c:pt idx="2784">
                  <c:v>8.7562100918867376</c:v>
                </c:pt>
                <c:pt idx="2785">
                  <c:v>8.8190739832678311</c:v>
                </c:pt>
                <c:pt idx="2786">
                  <c:v>9.292012520620208</c:v>
                </c:pt>
                <c:pt idx="2787">
                  <c:v>8.4563810520194806</c:v>
                </c:pt>
                <c:pt idx="2788">
                  <c:v>8.8858559930002965</c:v>
                </c:pt>
                <c:pt idx="2789">
                  <c:v>9.0038080864671706</c:v>
                </c:pt>
                <c:pt idx="2790">
                  <c:v>8.7609233763388357</c:v>
                </c:pt>
                <c:pt idx="2791">
                  <c:v>8.6134120491567803</c:v>
                </c:pt>
                <c:pt idx="2792">
                  <c:v>8.4400961410312707</c:v>
                </c:pt>
                <c:pt idx="2793">
                  <c:v>8.5878380309855693</c:v>
                </c:pt>
                <c:pt idx="2794">
                  <c:v>8.533656917446903</c:v>
                </c:pt>
                <c:pt idx="2795">
                  <c:v>8.3820605174247405</c:v>
                </c:pt>
                <c:pt idx="2796">
                  <c:v>8.3723986065130038</c:v>
                </c:pt>
                <c:pt idx="2797">
                  <c:v>8.9775252009652426</c:v>
                </c:pt>
                <c:pt idx="2798">
                  <c:v>8.5295169411050686</c:v>
                </c:pt>
                <c:pt idx="2799">
                  <c:v>8.4694724552048264</c:v>
                </c:pt>
                <c:pt idx="2800">
                  <c:v>9.7942305665991789</c:v>
                </c:pt>
                <c:pt idx="2801">
                  <c:v>8.7596686710299387</c:v>
                </c:pt>
                <c:pt idx="2802">
                  <c:v>9.5486680290968557</c:v>
                </c:pt>
                <c:pt idx="2803">
                  <c:v>8.920789888464375</c:v>
                </c:pt>
                <c:pt idx="2804">
                  <c:v>9.3535745400620911</c:v>
                </c:pt>
                <c:pt idx="2805">
                  <c:v>8.6280187465051217</c:v>
                </c:pt>
                <c:pt idx="2806">
                  <c:v>8.6650958213397331</c:v>
                </c:pt>
                <c:pt idx="2807">
                  <c:v>7.9942949864159774</c:v>
                </c:pt>
                <c:pt idx="2808">
                  <c:v>8.8994579063539661</c:v>
                </c:pt>
                <c:pt idx="2809">
                  <c:v>9.1929907336410697</c:v>
                </c:pt>
                <c:pt idx="2810">
                  <c:v>8.3904955383702795</c:v>
                </c:pt>
                <c:pt idx="2811">
                  <c:v>9.1324869327713181</c:v>
                </c:pt>
                <c:pt idx="2812">
                  <c:v>8.1903544037632621</c:v>
                </c:pt>
                <c:pt idx="2813">
                  <c:v>9.109082539901955</c:v>
                </c:pt>
                <c:pt idx="2814">
                  <c:v>9.3327349801897892</c:v>
                </c:pt>
                <c:pt idx="2815">
                  <c:v>9.0072445159657502</c:v>
                </c:pt>
                <c:pt idx="2816">
                  <c:v>9.4088633081081454</c:v>
                </c:pt>
                <c:pt idx="2817">
                  <c:v>9.7750858377316039</c:v>
                </c:pt>
                <c:pt idx="2818">
                  <c:v>8.4246392098056297</c:v>
                </c:pt>
                <c:pt idx="2819">
                  <c:v>8.4290175005125114</c:v>
                </c:pt>
                <c:pt idx="2820">
                  <c:v>9.1704554382772674</c:v>
                </c:pt>
                <c:pt idx="2821">
                  <c:v>9.0731451327983379</c:v>
                </c:pt>
                <c:pt idx="2822">
                  <c:v>8.1978140322212028</c:v>
                </c:pt>
                <c:pt idx="2823">
                  <c:v>9.3095520220471304</c:v>
                </c:pt>
                <c:pt idx="2824">
                  <c:v>8.7855395275612764</c:v>
                </c:pt>
                <c:pt idx="2825">
                  <c:v>8.2485291248002177</c:v>
                </c:pt>
                <c:pt idx="2826">
                  <c:v>9.2183085416253601</c:v>
                </c:pt>
                <c:pt idx="2827">
                  <c:v>9.2381500726154506</c:v>
                </c:pt>
                <c:pt idx="2828">
                  <c:v>8.7922458474678766</c:v>
                </c:pt>
                <c:pt idx="2829">
                  <c:v>9.2590352935149411</c:v>
                </c:pt>
                <c:pt idx="2830">
                  <c:v>8.8641813697654257</c:v>
                </c:pt>
                <c:pt idx="2831">
                  <c:v>8.7446474383175321</c:v>
                </c:pt>
                <c:pt idx="2832">
                  <c:v>9.2312208495555375</c:v>
                </c:pt>
                <c:pt idx="2833">
                  <c:v>8.8321499060028987</c:v>
                </c:pt>
                <c:pt idx="2834">
                  <c:v>9.327856705404022</c:v>
                </c:pt>
                <c:pt idx="2835">
                  <c:v>8.5043105655852234</c:v>
                </c:pt>
                <c:pt idx="2836">
                  <c:v>9.076694687106265</c:v>
                </c:pt>
                <c:pt idx="2837">
                  <c:v>9.0319311520021444</c:v>
                </c:pt>
                <c:pt idx="2838">
                  <c:v>8.7665501495463509</c:v>
                </c:pt>
                <c:pt idx="2839">
                  <c:v>9.313528529772352</c:v>
                </c:pt>
                <c:pt idx="2840">
                  <c:v>8.2960476427646999</c:v>
                </c:pt>
                <c:pt idx="2841">
                  <c:v>8.6328406149422001</c:v>
                </c:pt>
                <c:pt idx="2842">
                  <c:v>9.0594011964108958</c:v>
                </c:pt>
                <c:pt idx="2843">
                  <c:v>8.3057311448758657</c:v>
                </c:pt>
                <c:pt idx="2844">
                  <c:v>9.4546973196895898</c:v>
                </c:pt>
                <c:pt idx="2845">
                  <c:v>8.4538273157944168</c:v>
                </c:pt>
                <c:pt idx="2846">
                  <c:v>9.1381996941984998</c:v>
                </c:pt>
                <c:pt idx="2847">
                  <c:v>8.3589006124216443</c:v>
                </c:pt>
                <c:pt idx="2848">
                  <c:v>8.237479288613633</c:v>
                </c:pt>
                <c:pt idx="2849">
                  <c:v>8.7214393056259834</c:v>
                </c:pt>
                <c:pt idx="2850">
                  <c:v>9.6008271969036336</c:v>
                </c:pt>
                <c:pt idx="2851">
                  <c:v>8.4650574369957088</c:v>
                </c:pt>
                <c:pt idx="2852">
                  <c:v>9.0893020435991261</c:v>
                </c:pt>
                <c:pt idx="2853">
                  <c:v>8.3039999709551964</c:v>
                </c:pt>
                <c:pt idx="2854">
                  <c:v>8.732788324973118</c:v>
                </c:pt>
                <c:pt idx="2855">
                  <c:v>9.0365820458427155</c:v>
                </c:pt>
                <c:pt idx="2856">
                  <c:v>9.2667207054122898</c:v>
                </c:pt>
                <c:pt idx="2857">
                  <c:v>9.1194304966163404</c:v>
                </c:pt>
                <c:pt idx="2858">
                  <c:v>9.5230320799319923</c:v>
                </c:pt>
                <c:pt idx="2859">
                  <c:v>9.0945927634318693</c:v>
                </c:pt>
                <c:pt idx="2860">
                  <c:v>8.7847745921610159</c:v>
                </c:pt>
                <c:pt idx="2861">
                  <c:v>8.4454823438622366</c:v>
                </c:pt>
                <c:pt idx="2862">
                  <c:v>8.4982142248184349</c:v>
                </c:pt>
                <c:pt idx="2863">
                  <c:v>9.211439767419483</c:v>
                </c:pt>
                <c:pt idx="2864">
                  <c:v>8.710454688248527</c:v>
                </c:pt>
                <c:pt idx="2865">
                  <c:v>8.355850041007475</c:v>
                </c:pt>
                <c:pt idx="2866">
                  <c:v>9.3110902750763263</c:v>
                </c:pt>
                <c:pt idx="2867">
                  <c:v>9.1028665136709499</c:v>
                </c:pt>
                <c:pt idx="2868">
                  <c:v>8.7153880973664819</c:v>
                </c:pt>
                <c:pt idx="2869">
                  <c:v>8.6489229620941313</c:v>
                </c:pt>
                <c:pt idx="2870">
                  <c:v>9.4710108951811129</c:v>
                </c:pt>
                <c:pt idx="2871">
                  <c:v>8.545974992841689</c:v>
                </c:pt>
                <c:pt idx="2872">
                  <c:v>8.5571828396323966</c:v>
                </c:pt>
                <c:pt idx="2873">
                  <c:v>9.0903173293764521</c:v>
                </c:pt>
                <c:pt idx="2874">
                  <c:v>9.0695829342599197</c:v>
                </c:pt>
                <c:pt idx="2875">
                  <c:v>8.2594581953324084</c:v>
                </c:pt>
                <c:pt idx="2876">
                  <c:v>8.6192081168229677</c:v>
                </c:pt>
                <c:pt idx="2877">
                  <c:v>8.7468753195700302</c:v>
                </c:pt>
                <c:pt idx="2878">
                  <c:v>8.8848872018374028</c:v>
                </c:pt>
                <c:pt idx="2879">
                  <c:v>9.3214344194817702</c:v>
                </c:pt>
                <c:pt idx="2880">
                  <c:v>9.0998556388009106</c:v>
                </c:pt>
                <c:pt idx="2881">
                  <c:v>9.5428763000615895</c:v>
                </c:pt>
                <c:pt idx="2882">
                  <c:v>9.3345030145966046</c:v>
                </c:pt>
                <c:pt idx="2883">
                  <c:v>8.7668618216698029</c:v>
                </c:pt>
                <c:pt idx="2884">
                  <c:v>8.5542962793677404</c:v>
                </c:pt>
                <c:pt idx="2885">
                  <c:v>9.0355106809405239</c:v>
                </c:pt>
                <c:pt idx="2886">
                  <c:v>9.319463798994537</c:v>
                </c:pt>
                <c:pt idx="2887">
                  <c:v>8.4080477441554393</c:v>
                </c:pt>
                <c:pt idx="2888">
                  <c:v>9.4686966150461345</c:v>
                </c:pt>
                <c:pt idx="2889">
                  <c:v>9.5303202107271261</c:v>
                </c:pt>
                <c:pt idx="2890">
                  <c:v>8.6619859363177785</c:v>
                </c:pt>
                <c:pt idx="2891">
                  <c:v>9.1809115612853702</c:v>
                </c:pt>
                <c:pt idx="2892">
                  <c:v>9.445017159104065</c:v>
                </c:pt>
                <c:pt idx="2893">
                  <c:v>8.8971353422933159</c:v>
                </c:pt>
                <c:pt idx="2894">
                  <c:v>8.5885831875029108</c:v>
                </c:pt>
                <c:pt idx="2895">
                  <c:v>9.2941298977058668</c:v>
                </c:pt>
                <c:pt idx="2896">
                  <c:v>8.5049181605406243</c:v>
                </c:pt>
                <c:pt idx="2897">
                  <c:v>8.6251503329213293</c:v>
                </c:pt>
                <c:pt idx="2898">
                  <c:v>8.8472161043575426</c:v>
                </c:pt>
                <c:pt idx="2899">
                  <c:v>8.2612681505776475</c:v>
                </c:pt>
                <c:pt idx="2900">
                  <c:v>8.5344435448227642</c:v>
                </c:pt>
                <c:pt idx="2901">
                  <c:v>9.7758814279309814</c:v>
                </c:pt>
                <c:pt idx="2902">
                  <c:v>8.7414561159983641</c:v>
                </c:pt>
                <c:pt idx="2903">
                  <c:v>9.0752076979846859</c:v>
                </c:pt>
                <c:pt idx="2904">
                  <c:v>8.8079206220539792</c:v>
                </c:pt>
                <c:pt idx="2905">
                  <c:v>8.3428398042714598</c:v>
                </c:pt>
                <c:pt idx="2906">
                  <c:v>8.4803217166403329</c:v>
                </c:pt>
                <c:pt idx="2907">
                  <c:v>8.7525814691468842</c:v>
                </c:pt>
                <c:pt idx="2908">
                  <c:v>8.5631221233046375</c:v>
                </c:pt>
                <c:pt idx="2909">
                  <c:v>8.84130362048157</c:v>
                </c:pt>
                <c:pt idx="2910">
                  <c:v>9.1275020936671787</c:v>
                </c:pt>
                <c:pt idx="2911">
                  <c:v>8.8227642967037578</c:v>
                </c:pt>
                <c:pt idx="2912">
                  <c:v>8.4022311729465553</c:v>
                </c:pt>
                <c:pt idx="2913">
                  <c:v>9.0377711066249056</c:v>
                </c:pt>
                <c:pt idx="2914">
                  <c:v>8.6415324656718457</c:v>
                </c:pt>
                <c:pt idx="2915">
                  <c:v>8.5735735248523444</c:v>
                </c:pt>
                <c:pt idx="2916">
                  <c:v>8.7812483332368618</c:v>
                </c:pt>
                <c:pt idx="2917">
                  <c:v>8.1475777362017698</c:v>
                </c:pt>
                <c:pt idx="2918">
                  <c:v>8.452974619089586</c:v>
                </c:pt>
                <c:pt idx="2919">
                  <c:v>9.6060917878967071</c:v>
                </c:pt>
                <c:pt idx="2920">
                  <c:v>8.4248585802134421</c:v>
                </c:pt>
                <c:pt idx="2921">
                  <c:v>8.8693981598835183</c:v>
                </c:pt>
                <c:pt idx="2922">
                  <c:v>8.6215532067404794</c:v>
                </c:pt>
                <c:pt idx="2923">
                  <c:v>8.8924739683470868</c:v>
                </c:pt>
                <c:pt idx="2924">
                  <c:v>8.5839168234591448</c:v>
                </c:pt>
                <c:pt idx="2925">
                  <c:v>8.6427680143243037</c:v>
                </c:pt>
                <c:pt idx="2926">
                  <c:v>8.9966519794327287</c:v>
                </c:pt>
                <c:pt idx="2927">
                  <c:v>8.9706862685349833</c:v>
                </c:pt>
                <c:pt idx="2928">
                  <c:v>8.6385254765837622</c:v>
                </c:pt>
                <c:pt idx="2929">
                  <c:v>9.5895299486720837</c:v>
                </c:pt>
                <c:pt idx="2930">
                  <c:v>9.0330063566932672</c:v>
                </c:pt>
                <c:pt idx="2931">
                  <c:v>8.1335874176609657</c:v>
                </c:pt>
                <c:pt idx="2932">
                  <c:v>8.6872734617878375</c:v>
                </c:pt>
                <c:pt idx="2933">
                  <c:v>8.3820605174247405</c:v>
                </c:pt>
                <c:pt idx="2934">
                  <c:v>8.1010715031195435</c:v>
                </c:pt>
                <c:pt idx="2935">
                  <c:v>9.7943421052753301</c:v>
                </c:pt>
                <c:pt idx="2936">
                  <c:v>9.1905457446480039</c:v>
                </c:pt>
                <c:pt idx="2937">
                  <c:v>8.9219914105366982</c:v>
                </c:pt>
                <c:pt idx="2938">
                  <c:v>8.6197497797413298</c:v>
                </c:pt>
                <c:pt idx="2939">
                  <c:v>9.1691016239595857</c:v>
                </c:pt>
                <c:pt idx="2940">
                  <c:v>8.3995351479480043</c:v>
                </c:pt>
                <c:pt idx="2941">
                  <c:v>8.5657928612522998</c:v>
                </c:pt>
                <c:pt idx="2942">
                  <c:v>8.2882830452076899</c:v>
                </c:pt>
                <c:pt idx="2943">
                  <c:v>8.8490835185323391</c:v>
                </c:pt>
                <c:pt idx="2944">
                  <c:v>8.3404560129161833</c:v>
                </c:pt>
                <c:pt idx="2945">
                  <c:v>8.6799920817213287</c:v>
                </c:pt>
                <c:pt idx="2946">
                  <c:v>8.5219817081480347</c:v>
                </c:pt>
                <c:pt idx="2947">
                  <c:v>9.407468436087111</c:v>
                </c:pt>
                <c:pt idx="2948">
                  <c:v>8.5109738916023208</c:v>
                </c:pt>
                <c:pt idx="2949">
                  <c:v>8.5891416907288214</c:v>
                </c:pt>
                <c:pt idx="2950">
                  <c:v>8.5391503587682802</c:v>
                </c:pt>
                <c:pt idx="2951">
                  <c:v>8.8672865239894154</c:v>
                </c:pt>
                <c:pt idx="2952">
                  <c:v>9.1019753472980582</c:v>
                </c:pt>
                <c:pt idx="2953">
                  <c:v>9.6678917932826778</c:v>
                </c:pt>
                <c:pt idx="2954">
                  <c:v>8.710454688248527</c:v>
                </c:pt>
                <c:pt idx="2955">
                  <c:v>8.0060341787490099</c:v>
                </c:pt>
                <c:pt idx="2956">
                  <c:v>8.910720661951359</c:v>
                </c:pt>
                <c:pt idx="2957">
                  <c:v>9.0280988119823995</c:v>
                </c:pt>
                <c:pt idx="2958">
                  <c:v>8.2769034812670572</c:v>
                </c:pt>
                <c:pt idx="2959">
                  <c:v>9.7123875779305919</c:v>
                </c:pt>
                <c:pt idx="2960">
                  <c:v>8.7036727583588558</c:v>
                </c:pt>
                <c:pt idx="2961">
                  <c:v>9.5443094783792777</c:v>
                </c:pt>
                <c:pt idx="2962">
                  <c:v>8.8355014574097783</c:v>
                </c:pt>
                <c:pt idx="2963">
                  <c:v>9.4915263906842622</c:v>
                </c:pt>
                <c:pt idx="2964">
                  <c:v>8.5735735248523444</c:v>
                </c:pt>
                <c:pt idx="2965">
                  <c:v>8.7337551313648927</c:v>
                </c:pt>
                <c:pt idx="2966">
                  <c:v>9.2266073444400547</c:v>
                </c:pt>
                <c:pt idx="2967">
                  <c:v>8.6452345412971212</c:v>
                </c:pt>
                <c:pt idx="2968">
                  <c:v>8.8648879337741899</c:v>
                </c:pt>
                <c:pt idx="2969">
                  <c:v>9.2607482745200276</c:v>
                </c:pt>
                <c:pt idx="2970">
                  <c:v>9.4377946188774775</c:v>
                </c:pt>
                <c:pt idx="2971">
                  <c:v>8.7094650790633601</c:v>
                </c:pt>
                <c:pt idx="2972">
                  <c:v>9.4885022710438047</c:v>
                </c:pt>
                <c:pt idx="2973">
                  <c:v>9.4949176294744841</c:v>
                </c:pt>
                <c:pt idx="2974">
                  <c:v>8.4661104011869206</c:v>
                </c:pt>
                <c:pt idx="2975">
                  <c:v>9.4920546726481714</c:v>
                </c:pt>
                <c:pt idx="2976">
                  <c:v>8.3929895879569312</c:v>
                </c:pt>
                <c:pt idx="2977">
                  <c:v>9.5483828037669127</c:v>
                </c:pt>
                <c:pt idx="2978">
                  <c:v>9.3730542824639294</c:v>
                </c:pt>
                <c:pt idx="2979">
                  <c:v>8.7777095957952493</c:v>
                </c:pt>
                <c:pt idx="2980">
                  <c:v>9.6987363207759891</c:v>
                </c:pt>
                <c:pt idx="2981">
                  <c:v>8.0624327915831948</c:v>
                </c:pt>
                <c:pt idx="2982">
                  <c:v>9.2928415934879265</c:v>
                </c:pt>
                <c:pt idx="2983">
                  <c:v>9.3439967567888562</c:v>
                </c:pt>
                <c:pt idx="2984">
                  <c:v>8.1684864171266813</c:v>
                </c:pt>
                <c:pt idx="2985">
                  <c:v>8.2573856557304364</c:v>
                </c:pt>
                <c:pt idx="2986">
                  <c:v>8.7033407530437206</c:v>
                </c:pt>
                <c:pt idx="2987">
                  <c:v>7.8320141805054693</c:v>
                </c:pt>
                <c:pt idx="2988">
                  <c:v>8.7565250029269723</c:v>
                </c:pt>
                <c:pt idx="2989">
                  <c:v>8.9328726219313737</c:v>
                </c:pt>
                <c:pt idx="2990">
                  <c:v>8.481358738407021</c:v>
                </c:pt>
                <c:pt idx="2991">
                  <c:v>9.2568422056276027</c:v>
                </c:pt>
                <c:pt idx="2992">
                  <c:v>8.3118895582303587</c:v>
                </c:pt>
                <c:pt idx="2993">
                  <c:v>9.1140497116578967</c:v>
                </c:pt>
                <c:pt idx="2994">
                  <c:v>9.5372671957538646</c:v>
                </c:pt>
                <c:pt idx="2995">
                  <c:v>8.1481564399216246</c:v>
                </c:pt>
                <c:pt idx="2996">
                  <c:v>8.9206562968537284</c:v>
                </c:pt>
                <c:pt idx="2997">
                  <c:v>9.0607957346961658</c:v>
                </c:pt>
                <c:pt idx="2998">
                  <c:v>8.6988478592224876</c:v>
                </c:pt>
                <c:pt idx="2999">
                  <c:v>9.640172836532642</c:v>
                </c:pt>
              </c:numCache>
            </c:numRef>
          </c:yVal>
          <c:smooth val="0"/>
          <c:extLst>
            <c:ext xmlns:c16="http://schemas.microsoft.com/office/drawing/2014/chart" uri="{C3380CC4-5D6E-409C-BE32-E72D297353CC}">
              <c16:uniqueId val="{00000000-0BEE-48DD-B0A0-5CF57A07F092}"/>
            </c:ext>
          </c:extLst>
        </c:ser>
        <c:dLbls>
          <c:showLegendKey val="0"/>
          <c:showVal val="0"/>
          <c:showCatName val="0"/>
          <c:showSerName val="0"/>
          <c:showPercent val="0"/>
          <c:showBubbleSize val="0"/>
        </c:dLbls>
        <c:axId val="1038644832"/>
        <c:axId val="1243371872"/>
      </c:scatterChart>
      <c:valAx>
        <c:axId val="1038644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71872"/>
        <c:crosses val="autoZero"/>
        <c:crossBetween val="midCat"/>
      </c:valAx>
      <c:valAx>
        <c:axId val="124337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44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 Id="rId5" Type="http://schemas.openxmlformats.org/officeDocument/2006/relationships/image" Target="../media/image8.emf"/><Relationship Id="rId4" Type="http://schemas.openxmlformats.org/officeDocument/2006/relationships/image" Target="../media/image7.emf"/></Relationships>
</file>

<file path=xl/drawings/_rels/drawing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 Id="rId5" Type="http://schemas.openxmlformats.org/officeDocument/2006/relationships/image" Target="../media/image13.emf"/><Relationship Id="rId4" Type="http://schemas.openxmlformats.org/officeDocument/2006/relationships/image" Target="../media/image12.emf"/></Relationships>
</file>

<file path=xl/drawings/_rels/drawing4.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 Id="rId5" Type="http://schemas.openxmlformats.org/officeDocument/2006/relationships/image" Target="../media/image18.emf"/><Relationship Id="rId4" Type="http://schemas.openxmlformats.org/officeDocument/2006/relationships/image" Target="../media/image17.emf"/></Relationships>
</file>

<file path=xl/drawings/_rels/drawing5.xml.rels><?xml version="1.0" encoding="UTF-8" standalone="yes"?>
<Relationships xmlns="http://schemas.openxmlformats.org/package/2006/relationships"><Relationship Id="rId3" Type="http://schemas.openxmlformats.org/officeDocument/2006/relationships/image" Target="../media/image21.emf"/><Relationship Id="rId2" Type="http://schemas.openxmlformats.org/officeDocument/2006/relationships/image" Target="../media/image20.emf"/><Relationship Id="rId1" Type="http://schemas.openxmlformats.org/officeDocument/2006/relationships/image" Target="../media/image19.emf"/><Relationship Id="rId5" Type="http://schemas.openxmlformats.org/officeDocument/2006/relationships/image" Target="../media/image23.emf"/><Relationship Id="rId4" Type="http://schemas.openxmlformats.org/officeDocument/2006/relationships/image" Target="../media/image22.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8" Type="http://schemas.openxmlformats.org/officeDocument/2006/relationships/image" Target="../media/image31.emf"/><Relationship Id="rId3" Type="http://schemas.openxmlformats.org/officeDocument/2006/relationships/image" Target="../media/image26.emf"/><Relationship Id="rId7" Type="http://schemas.openxmlformats.org/officeDocument/2006/relationships/image" Target="../media/image30.emf"/><Relationship Id="rId2" Type="http://schemas.openxmlformats.org/officeDocument/2006/relationships/image" Target="../media/image25.emf"/><Relationship Id="rId1" Type="http://schemas.openxmlformats.org/officeDocument/2006/relationships/image" Target="../media/image24.emf"/><Relationship Id="rId6" Type="http://schemas.openxmlformats.org/officeDocument/2006/relationships/image" Target="../media/image29.emf"/><Relationship Id="rId5" Type="http://schemas.openxmlformats.org/officeDocument/2006/relationships/image" Target="../media/image28.emf"/><Relationship Id="rId4" Type="http://schemas.openxmlformats.org/officeDocument/2006/relationships/image" Target="../media/image27.emf"/><Relationship Id="rId9" Type="http://schemas.openxmlformats.org/officeDocument/2006/relationships/image" Target="../media/image32.emf"/></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127000</xdr:rowOff>
    </xdr:from>
    <xdr:to>
      <xdr:col>6</xdr:col>
      <xdr:colOff>464820</xdr:colOff>
      <xdr:row>17</xdr:row>
      <xdr:rowOff>119380</xdr:rowOff>
    </xdr:to>
    <xdr:pic>
      <xdr:nvPicPr>
        <xdr:cNvPr id="39937" name="Picture 1">
          <a:extLst>
            <a:ext uri="{FF2B5EF4-FFF2-40B4-BE49-F238E27FC236}">
              <a16:creationId xmlns:a16="http://schemas.microsoft.com/office/drawing/2014/main" id="{B328D27C-2C9A-417B-9258-50F7DF9B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041400"/>
          <a:ext cx="3817620" cy="1668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476250</xdr:colOff>
      <xdr:row>6</xdr:row>
      <xdr:rowOff>127000</xdr:rowOff>
    </xdr:from>
    <xdr:to>
      <xdr:col>12</xdr:col>
      <xdr:colOff>392430</xdr:colOff>
      <xdr:row>17</xdr:row>
      <xdr:rowOff>119380</xdr:rowOff>
    </xdr:to>
    <xdr:pic>
      <xdr:nvPicPr>
        <xdr:cNvPr id="39938" name="Picture 2">
          <a:extLst>
            <a:ext uri="{FF2B5EF4-FFF2-40B4-BE49-F238E27FC236}">
              <a16:creationId xmlns:a16="http://schemas.microsoft.com/office/drawing/2014/main" id="{C6E23921-096F-4502-B56A-A832C4C79C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0" y="1041400"/>
          <a:ext cx="3817620" cy="1668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25</xdr:row>
      <xdr:rowOff>12700</xdr:rowOff>
    </xdr:from>
    <xdr:to>
      <xdr:col>4</xdr:col>
      <xdr:colOff>533400</xdr:colOff>
      <xdr:row>41</xdr:row>
      <xdr:rowOff>5080</xdr:rowOff>
    </xdr:to>
    <xdr:pic>
      <xdr:nvPicPr>
        <xdr:cNvPr id="39939" name="Picture 3">
          <a:extLst>
            <a:ext uri="{FF2B5EF4-FFF2-40B4-BE49-F238E27FC236}">
              <a16:creationId xmlns:a16="http://schemas.microsoft.com/office/drawing/2014/main" id="{EB76D93B-F29D-48E3-AB10-8384ED097A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382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49</xdr:row>
      <xdr:rowOff>127000</xdr:rowOff>
    </xdr:from>
    <xdr:to>
      <xdr:col>6</xdr:col>
      <xdr:colOff>713740</xdr:colOff>
      <xdr:row>67</xdr:row>
      <xdr:rowOff>127000</xdr:rowOff>
    </xdr:to>
    <xdr:pic>
      <xdr:nvPicPr>
        <xdr:cNvPr id="14367" name="Picture 31">
          <a:extLst>
            <a:ext uri="{FF2B5EF4-FFF2-40B4-BE49-F238E27FC236}">
              <a16:creationId xmlns:a16="http://schemas.microsoft.com/office/drawing/2014/main" id="{82E46713-FB9D-456C-94D4-C09DF117E9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658114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71</xdr:row>
      <xdr:rowOff>127000</xdr:rowOff>
    </xdr:from>
    <xdr:to>
      <xdr:col>6</xdr:col>
      <xdr:colOff>713740</xdr:colOff>
      <xdr:row>89</xdr:row>
      <xdr:rowOff>127000</xdr:rowOff>
    </xdr:to>
    <xdr:pic>
      <xdr:nvPicPr>
        <xdr:cNvPr id="14370" name="Picture 34">
          <a:extLst>
            <a:ext uri="{FF2B5EF4-FFF2-40B4-BE49-F238E27FC236}">
              <a16:creationId xmlns:a16="http://schemas.microsoft.com/office/drawing/2014/main" id="{CCDD25AA-3699-4D76-AA6A-2BAD485585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943102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93</xdr:row>
      <xdr:rowOff>127000</xdr:rowOff>
    </xdr:from>
    <xdr:to>
      <xdr:col>6</xdr:col>
      <xdr:colOff>713740</xdr:colOff>
      <xdr:row>111</xdr:row>
      <xdr:rowOff>127000</xdr:rowOff>
    </xdr:to>
    <xdr:pic>
      <xdr:nvPicPr>
        <xdr:cNvPr id="14373" name="Picture 37">
          <a:extLst>
            <a:ext uri="{FF2B5EF4-FFF2-40B4-BE49-F238E27FC236}">
              <a16:creationId xmlns:a16="http://schemas.microsoft.com/office/drawing/2014/main" id="{8410B1C8-46DD-455C-BAF9-7AF5532141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228090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115</xdr:row>
      <xdr:rowOff>127000</xdr:rowOff>
    </xdr:from>
    <xdr:to>
      <xdr:col>6</xdr:col>
      <xdr:colOff>713740</xdr:colOff>
      <xdr:row>133</xdr:row>
      <xdr:rowOff>127000</xdr:rowOff>
    </xdr:to>
    <xdr:pic>
      <xdr:nvPicPr>
        <xdr:cNvPr id="14376" name="Picture 40">
          <a:extLst>
            <a:ext uri="{FF2B5EF4-FFF2-40B4-BE49-F238E27FC236}">
              <a16:creationId xmlns:a16="http://schemas.microsoft.com/office/drawing/2014/main" id="{47D681CC-09E0-4B4B-86EB-55A01DD3F7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513078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137</xdr:row>
      <xdr:rowOff>127001</xdr:rowOff>
    </xdr:from>
    <xdr:to>
      <xdr:col>6</xdr:col>
      <xdr:colOff>713740</xdr:colOff>
      <xdr:row>155</xdr:row>
      <xdr:rowOff>127001</xdr:rowOff>
    </xdr:to>
    <xdr:pic>
      <xdr:nvPicPr>
        <xdr:cNvPr id="14379" name="Picture 43">
          <a:extLst>
            <a:ext uri="{FF2B5EF4-FFF2-40B4-BE49-F238E27FC236}">
              <a16:creationId xmlns:a16="http://schemas.microsoft.com/office/drawing/2014/main" id="{5896A4FF-F7C8-4553-98F7-DBFF11ABA9B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980661"/>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47</xdr:row>
      <xdr:rowOff>127000</xdr:rowOff>
    </xdr:from>
    <xdr:to>
      <xdr:col>6</xdr:col>
      <xdr:colOff>713740</xdr:colOff>
      <xdr:row>65</xdr:row>
      <xdr:rowOff>127000</xdr:rowOff>
    </xdr:to>
    <xdr:pic>
      <xdr:nvPicPr>
        <xdr:cNvPr id="21535" name="Picture 31">
          <a:extLst>
            <a:ext uri="{FF2B5EF4-FFF2-40B4-BE49-F238E27FC236}">
              <a16:creationId xmlns:a16="http://schemas.microsoft.com/office/drawing/2014/main" id="{0C97BC3C-0A95-4C35-810C-33C413793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631444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69</xdr:row>
      <xdr:rowOff>127000</xdr:rowOff>
    </xdr:from>
    <xdr:to>
      <xdr:col>6</xdr:col>
      <xdr:colOff>713740</xdr:colOff>
      <xdr:row>87</xdr:row>
      <xdr:rowOff>127000</xdr:rowOff>
    </xdr:to>
    <xdr:pic>
      <xdr:nvPicPr>
        <xdr:cNvPr id="21538" name="Picture 34">
          <a:extLst>
            <a:ext uri="{FF2B5EF4-FFF2-40B4-BE49-F238E27FC236}">
              <a16:creationId xmlns:a16="http://schemas.microsoft.com/office/drawing/2014/main" id="{80E7D9A1-77E0-4859-937F-996D4821F0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916432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91</xdr:row>
      <xdr:rowOff>127000</xdr:rowOff>
    </xdr:from>
    <xdr:to>
      <xdr:col>6</xdr:col>
      <xdr:colOff>713740</xdr:colOff>
      <xdr:row>109</xdr:row>
      <xdr:rowOff>127000</xdr:rowOff>
    </xdr:to>
    <xdr:pic>
      <xdr:nvPicPr>
        <xdr:cNvPr id="21541" name="Picture 37">
          <a:extLst>
            <a:ext uri="{FF2B5EF4-FFF2-40B4-BE49-F238E27FC236}">
              <a16:creationId xmlns:a16="http://schemas.microsoft.com/office/drawing/2014/main" id="{4747C2ED-AA4E-4E8F-AC09-2BA2489F03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201420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113</xdr:row>
      <xdr:rowOff>127000</xdr:rowOff>
    </xdr:from>
    <xdr:to>
      <xdr:col>6</xdr:col>
      <xdr:colOff>713740</xdr:colOff>
      <xdr:row>131</xdr:row>
      <xdr:rowOff>127000</xdr:rowOff>
    </xdr:to>
    <xdr:pic>
      <xdr:nvPicPr>
        <xdr:cNvPr id="21544" name="Picture 40">
          <a:extLst>
            <a:ext uri="{FF2B5EF4-FFF2-40B4-BE49-F238E27FC236}">
              <a16:creationId xmlns:a16="http://schemas.microsoft.com/office/drawing/2014/main" id="{82FCC3FE-EBEA-4A6E-BD9B-3AB87C18EF1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486408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135</xdr:row>
      <xdr:rowOff>127001</xdr:rowOff>
    </xdr:from>
    <xdr:to>
      <xdr:col>6</xdr:col>
      <xdr:colOff>713740</xdr:colOff>
      <xdr:row>153</xdr:row>
      <xdr:rowOff>127001</xdr:rowOff>
    </xdr:to>
    <xdr:pic>
      <xdr:nvPicPr>
        <xdr:cNvPr id="21547" name="Picture 43">
          <a:extLst>
            <a:ext uri="{FF2B5EF4-FFF2-40B4-BE49-F238E27FC236}">
              <a16:creationId xmlns:a16="http://schemas.microsoft.com/office/drawing/2014/main" id="{1519B752-70CF-488D-9E3C-EE181FE7D8A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713961"/>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48</xdr:row>
      <xdr:rowOff>127000</xdr:rowOff>
    </xdr:from>
    <xdr:to>
      <xdr:col>6</xdr:col>
      <xdr:colOff>713740</xdr:colOff>
      <xdr:row>66</xdr:row>
      <xdr:rowOff>127000</xdr:rowOff>
    </xdr:to>
    <xdr:pic>
      <xdr:nvPicPr>
        <xdr:cNvPr id="27679" name="Picture 31">
          <a:extLst>
            <a:ext uri="{FF2B5EF4-FFF2-40B4-BE49-F238E27FC236}">
              <a16:creationId xmlns:a16="http://schemas.microsoft.com/office/drawing/2014/main" id="{3D89ED38-D7E6-4028-B53D-EEE3FB888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643636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70</xdr:row>
      <xdr:rowOff>127000</xdr:rowOff>
    </xdr:from>
    <xdr:to>
      <xdr:col>6</xdr:col>
      <xdr:colOff>713740</xdr:colOff>
      <xdr:row>88</xdr:row>
      <xdr:rowOff>127000</xdr:rowOff>
    </xdr:to>
    <xdr:pic>
      <xdr:nvPicPr>
        <xdr:cNvPr id="27682" name="Picture 34">
          <a:extLst>
            <a:ext uri="{FF2B5EF4-FFF2-40B4-BE49-F238E27FC236}">
              <a16:creationId xmlns:a16="http://schemas.microsoft.com/office/drawing/2014/main" id="{3828D3F9-4F99-4713-8D97-0A37AAF9CB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928624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92</xdr:row>
      <xdr:rowOff>127000</xdr:rowOff>
    </xdr:from>
    <xdr:to>
      <xdr:col>6</xdr:col>
      <xdr:colOff>713740</xdr:colOff>
      <xdr:row>110</xdr:row>
      <xdr:rowOff>127000</xdr:rowOff>
    </xdr:to>
    <xdr:pic>
      <xdr:nvPicPr>
        <xdr:cNvPr id="27685" name="Picture 37">
          <a:extLst>
            <a:ext uri="{FF2B5EF4-FFF2-40B4-BE49-F238E27FC236}">
              <a16:creationId xmlns:a16="http://schemas.microsoft.com/office/drawing/2014/main" id="{74E36EF2-78CD-41C8-BFCA-9D85E58828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213612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114</xdr:row>
      <xdr:rowOff>127000</xdr:rowOff>
    </xdr:from>
    <xdr:to>
      <xdr:col>6</xdr:col>
      <xdr:colOff>713740</xdr:colOff>
      <xdr:row>132</xdr:row>
      <xdr:rowOff>127000</xdr:rowOff>
    </xdr:to>
    <xdr:pic>
      <xdr:nvPicPr>
        <xdr:cNvPr id="27688" name="Picture 40">
          <a:extLst>
            <a:ext uri="{FF2B5EF4-FFF2-40B4-BE49-F238E27FC236}">
              <a16:creationId xmlns:a16="http://schemas.microsoft.com/office/drawing/2014/main" id="{6CEBF826-A72E-4449-BB9A-10E04A88FD0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498600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136</xdr:row>
      <xdr:rowOff>127000</xdr:rowOff>
    </xdr:from>
    <xdr:to>
      <xdr:col>6</xdr:col>
      <xdr:colOff>713740</xdr:colOff>
      <xdr:row>154</xdr:row>
      <xdr:rowOff>127000</xdr:rowOff>
    </xdr:to>
    <xdr:pic>
      <xdr:nvPicPr>
        <xdr:cNvPr id="27691" name="Picture 43">
          <a:extLst>
            <a:ext uri="{FF2B5EF4-FFF2-40B4-BE49-F238E27FC236}">
              <a16:creationId xmlns:a16="http://schemas.microsoft.com/office/drawing/2014/main" id="{25B65B54-DD06-4580-95B8-D387935732E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83588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48</xdr:row>
      <xdr:rowOff>127000</xdr:rowOff>
    </xdr:from>
    <xdr:to>
      <xdr:col>6</xdr:col>
      <xdr:colOff>713740</xdr:colOff>
      <xdr:row>66</xdr:row>
      <xdr:rowOff>127000</xdr:rowOff>
    </xdr:to>
    <xdr:pic>
      <xdr:nvPicPr>
        <xdr:cNvPr id="32799" name="Picture 31">
          <a:extLst>
            <a:ext uri="{FF2B5EF4-FFF2-40B4-BE49-F238E27FC236}">
              <a16:creationId xmlns:a16="http://schemas.microsoft.com/office/drawing/2014/main" id="{98E8A584-B0F3-4F8C-B264-53DEB5FF3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643636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70</xdr:row>
      <xdr:rowOff>127000</xdr:rowOff>
    </xdr:from>
    <xdr:to>
      <xdr:col>6</xdr:col>
      <xdr:colOff>713740</xdr:colOff>
      <xdr:row>88</xdr:row>
      <xdr:rowOff>127000</xdr:rowOff>
    </xdr:to>
    <xdr:pic>
      <xdr:nvPicPr>
        <xdr:cNvPr id="32802" name="Picture 34">
          <a:extLst>
            <a:ext uri="{FF2B5EF4-FFF2-40B4-BE49-F238E27FC236}">
              <a16:creationId xmlns:a16="http://schemas.microsoft.com/office/drawing/2014/main" id="{CE4331B0-F998-4BC8-BFA8-8FD3742ABB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928624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92</xdr:row>
      <xdr:rowOff>127000</xdr:rowOff>
    </xdr:from>
    <xdr:to>
      <xdr:col>6</xdr:col>
      <xdr:colOff>713740</xdr:colOff>
      <xdr:row>110</xdr:row>
      <xdr:rowOff>127000</xdr:rowOff>
    </xdr:to>
    <xdr:pic>
      <xdr:nvPicPr>
        <xdr:cNvPr id="32805" name="Picture 37">
          <a:extLst>
            <a:ext uri="{FF2B5EF4-FFF2-40B4-BE49-F238E27FC236}">
              <a16:creationId xmlns:a16="http://schemas.microsoft.com/office/drawing/2014/main" id="{777AE4EF-F3C7-4D61-9EA4-DFCBEED9CB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213612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114</xdr:row>
      <xdr:rowOff>127000</xdr:rowOff>
    </xdr:from>
    <xdr:to>
      <xdr:col>6</xdr:col>
      <xdr:colOff>713740</xdr:colOff>
      <xdr:row>132</xdr:row>
      <xdr:rowOff>127000</xdr:rowOff>
    </xdr:to>
    <xdr:pic>
      <xdr:nvPicPr>
        <xdr:cNvPr id="32808" name="Picture 40">
          <a:extLst>
            <a:ext uri="{FF2B5EF4-FFF2-40B4-BE49-F238E27FC236}">
              <a16:creationId xmlns:a16="http://schemas.microsoft.com/office/drawing/2014/main" id="{914CF0BC-F41A-4483-93D5-ED356E1B37E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498600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136</xdr:row>
      <xdr:rowOff>127000</xdr:rowOff>
    </xdr:from>
    <xdr:to>
      <xdr:col>6</xdr:col>
      <xdr:colOff>713740</xdr:colOff>
      <xdr:row>154</xdr:row>
      <xdr:rowOff>127000</xdr:rowOff>
    </xdr:to>
    <xdr:pic>
      <xdr:nvPicPr>
        <xdr:cNvPr id="32811" name="Picture 43">
          <a:extLst>
            <a:ext uri="{FF2B5EF4-FFF2-40B4-BE49-F238E27FC236}">
              <a16:creationId xmlns:a16="http://schemas.microsoft.com/office/drawing/2014/main" id="{F0CD95BD-63B2-4348-A607-3C920F77E50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835880"/>
          <a:ext cx="540258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426720</xdr:colOff>
      <xdr:row>7</xdr:row>
      <xdr:rowOff>26670</xdr:rowOff>
    </xdr:from>
    <xdr:to>
      <xdr:col>15</xdr:col>
      <xdr:colOff>121920</xdr:colOff>
      <xdr:row>22</xdr:row>
      <xdr:rowOff>26670</xdr:rowOff>
    </xdr:to>
    <xdr:graphicFrame macro="">
      <xdr:nvGraphicFramePr>
        <xdr:cNvPr id="2" name="Chart 1">
          <a:extLst>
            <a:ext uri="{FF2B5EF4-FFF2-40B4-BE49-F238E27FC236}">
              <a16:creationId xmlns:a16="http://schemas.microsoft.com/office/drawing/2014/main" id="{C70044E7-66EA-4774-B61B-16833D9E3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27</xdr:row>
      <xdr:rowOff>12700</xdr:rowOff>
    </xdr:from>
    <xdr:to>
      <xdr:col>4</xdr:col>
      <xdr:colOff>533400</xdr:colOff>
      <xdr:row>43</xdr:row>
      <xdr:rowOff>5080</xdr:rowOff>
    </xdr:to>
    <xdr:pic>
      <xdr:nvPicPr>
        <xdr:cNvPr id="4097" name="Picture 1">
          <a:extLst>
            <a:ext uri="{FF2B5EF4-FFF2-40B4-BE49-F238E27FC236}">
              <a16:creationId xmlns:a16="http://schemas.microsoft.com/office/drawing/2014/main" id="{2A8A4854-99C9-4F72-8262-383CE9E49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412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27</xdr:row>
      <xdr:rowOff>12700</xdr:rowOff>
    </xdr:from>
    <xdr:to>
      <xdr:col>8</xdr:col>
      <xdr:colOff>403860</xdr:colOff>
      <xdr:row>43</xdr:row>
      <xdr:rowOff>5080</xdr:rowOff>
    </xdr:to>
    <xdr:pic>
      <xdr:nvPicPr>
        <xdr:cNvPr id="4098" name="Picture 2">
          <a:extLst>
            <a:ext uri="{FF2B5EF4-FFF2-40B4-BE49-F238E27FC236}">
              <a16:creationId xmlns:a16="http://schemas.microsoft.com/office/drawing/2014/main" id="{3C6B872D-33EA-4D39-902B-4CCE9070F9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12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27</xdr:row>
      <xdr:rowOff>12700</xdr:rowOff>
    </xdr:from>
    <xdr:to>
      <xdr:col>12</xdr:col>
      <xdr:colOff>396240</xdr:colOff>
      <xdr:row>43</xdr:row>
      <xdr:rowOff>5080</xdr:rowOff>
    </xdr:to>
    <xdr:pic>
      <xdr:nvPicPr>
        <xdr:cNvPr id="4099" name="Picture 3">
          <a:extLst>
            <a:ext uri="{FF2B5EF4-FFF2-40B4-BE49-F238E27FC236}">
              <a16:creationId xmlns:a16="http://schemas.microsoft.com/office/drawing/2014/main" id="{E500DDB3-9EFA-4ABF-8989-13A81096EE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24600" y="412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43</xdr:row>
      <xdr:rowOff>12700</xdr:rowOff>
    </xdr:from>
    <xdr:to>
      <xdr:col>4</xdr:col>
      <xdr:colOff>533400</xdr:colOff>
      <xdr:row>59</xdr:row>
      <xdr:rowOff>5080</xdr:rowOff>
    </xdr:to>
    <xdr:pic>
      <xdr:nvPicPr>
        <xdr:cNvPr id="4100" name="Picture 4">
          <a:extLst>
            <a:ext uri="{FF2B5EF4-FFF2-40B4-BE49-F238E27FC236}">
              <a16:creationId xmlns:a16="http://schemas.microsoft.com/office/drawing/2014/main" id="{C2A83775-15E7-4864-82AE-56E9FDD97C6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656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43</xdr:row>
      <xdr:rowOff>12700</xdr:rowOff>
    </xdr:from>
    <xdr:to>
      <xdr:col>8</xdr:col>
      <xdr:colOff>403860</xdr:colOff>
      <xdr:row>59</xdr:row>
      <xdr:rowOff>5080</xdr:rowOff>
    </xdr:to>
    <xdr:pic>
      <xdr:nvPicPr>
        <xdr:cNvPr id="4101" name="Picture 5">
          <a:extLst>
            <a:ext uri="{FF2B5EF4-FFF2-40B4-BE49-F238E27FC236}">
              <a16:creationId xmlns:a16="http://schemas.microsoft.com/office/drawing/2014/main" id="{0D0556E2-A201-40DF-B3C2-11D29F8FDE8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71900" y="656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43</xdr:row>
      <xdr:rowOff>12700</xdr:rowOff>
    </xdr:from>
    <xdr:to>
      <xdr:col>12</xdr:col>
      <xdr:colOff>396240</xdr:colOff>
      <xdr:row>59</xdr:row>
      <xdr:rowOff>5080</xdr:rowOff>
    </xdr:to>
    <xdr:pic>
      <xdr:nvPicPr>
        <xdr:cNvPr id="4102" name="Picture 6">
          <a:extLst>
            <a:ext uri="{FF2B5EF4-FFF2-40B4-BE49-F238E27FC236}">
              <a16:creationId xmlns:a16="http://schemas.microsoft.com/office/drawing/2014/main" id="{BE36A85C-9A2E-4152-AA6C-718888BF016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24600" y="656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59</xdr:row>
      <xdr:rowOff>12700</xdr:rowOff>
    </xdr:from>
    <xdr:to>
      <xdr:col>4</xdr:col>
      <xdr:colOff>533400</xdr:colOff>
      <xdr:row>75</xdr:row>
      <xdr:rowOff>5080</xdr:rowOff>
    </xdr:to>
    <xdr:pic>
      <xdr:nvPicPr>
        <xdr:cNvPr id="4103" name="Picture 7">
          <a:extLst>
            <a:ext uri="{FF2B5EF4-FFF2-40B4-BE49-F238E27FC236}">
              <a16:creationId xmlns:a16="http://schemas.microsoft.com/office/drawing/2014/main" id="{1F1CEC81-EFD0-434F-8021-8E211B22279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9200" y="900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59</xdr:row>
      <xdr:rowOff>12700</xdr:rowOff>
    </xdr:from>
    <xdr:to>
      <xdr:col>8</xdr:col>
      <xdr:colOff>403860</xdr:colOff>
      <xdr:row>75</xdr:row>
      <xdr:rowOff>5080</xdr:rowOff>
    </xdr:to>
    <xdr:pic>
      <xdr:nvPicPr>
        <xdr:cNvPr id="4104" name="Picture 8">
          <a:extLst>
            <a:ext uri="{FF2B5EF4-FFF2-40B4-BE49-F238E27FC236}">
              <a16:creationId xmlns:a16="http://schemas.microsoft.com/office/drawing/2014/main" id="{40B6A476-4875-405D-80AD-CB231BF52A4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71900" y="900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59</xdr:row>
      <xdr:rowOff>12700</xdr:rowOff>
    </xdr:from>
    <xdr:to>
      <xdr:col>12</xdr:col>
      <xdr:colOff>396240</xdr:colOff>
      <xdr:row>75</xdr:row>
      <xdr:rowOff>5080</xdr:rowOff>
    </xdr:to>
    <xdr:pic>
      <xdr:nvPicPr>
        <xdr:cNvPr id="4105" name="Picture 9">
          <a:extLst>
            <a:ext uri="{FF2B5EF4-FFF2-40B4-BE49-F238E27FC236}">
              <a16:creationId xmlns:a16="http://schemas.microsoft.com/office/drawing/2014/main" id="{83F48B7A-2839-4EAE-9C39-4D49923D583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324600" y="900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369570</xdr:colOff>
      <xdr:row>2979</xdr:row>
      <xdr:rowOff>26670</xdr:rowOff>
    </xdr:from>
    <xdr:to>
      <xdr:col>15</xdr:col>
      <xdr:colOff>64770</xdr:colOff>
      <xdr:row>2994</xdr:row>
      <xdr:rowOff>26670</xdr:rowOff>
    </xdr:to>
    <xdr:graphicFrame macro="">
      <xdr:nvGraphicFramePr>
        <xdr:cNvPr id="2" name="Chart 1">
          <a:extLst>
            <a:ext uri="{FF2B5EF4-FFF2-40B4-BE49-F238E27FC236}">
              <a16:creationId xmlns:a16="http://schemas.microsoft.com/office/drawing/2014/main" id="{FDB3A74D-8EFA-4DA6-A07A-F21A4A7EE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501"/>
  <sheetViews>
    <sheetView workbookViewId="0">
      <selection activeCell="R2" sqref="R2:R4501"/>
    </sheetView>
  </sheetViews>
  <sheetFormatPr defaultRowHeight="14.4" x14ac:dyDescent="0.3"/>
  <cols>
    <col min="1" max="1" width="10" bestFit="1" customWidth="1"/>
    <col min="2" max="2" width="7.6640625" bestFit="1" customWidth="1"/>
    <col min="3" max="4" width="7.6640625" customWidth="1"/>
    <col min="5" max="5" width="10.33203125" bestFit="1" customWidth="1"/>
    <col min="6" max="6" width="7.6640625" bestFit="1" customWidth="1"/>
    <col min="7" max="7" width="4.44140625" bestFit="1" customWidth="1"/>
    <col min="8" max="8" width="5.77734375" bestFit="1" customWidth="1"/>
    <col min="9" max="10" width="5.6640625" customWidth="1"/>
    <col min="11" max="11" width="8.44140625" bestFit="1" customWidth="1"/>
    <col min="12" max="12" width="6.88671875" bestFit="1" customWidth="1"/>
    <col min="13" max="13" width="14.88671875" bestFit="1" customWidth="1"/>
    <col min="14" max="14" width="14.88671875" customWidth="1"/>
    <col min="15" max="15" width="8.109375" bestFit="1" customWidth="1"/>
    <col min="16" max="16" width="7.6640625" bestFit="1" customWidth="1"/>
    <col min="17" max="17" width="7.21875" bestFit="1" customWidth="1"/>
    <col min="18" max="18" width="12" bestFit="1" customWidth="1"/>
    <col min="19" max="19" width="18.77734375" bestFit="1" customWidth="1"/>
    <col min="20" max="20" width="28.33203125" bestFit="1" customWidth="1"/>
    <col min="21" max="21" width="28.33203125" customWidth="1"/>
    <col min="22" max="22" width="26.77734375" bestFit="1" customWidth="1"/>
    <col min="23" max="24" width="12" customWidth="1"/>
    <col min="25" max="25" width="11.5546875" bestFit="1" customWidth="1"/>
    <col min="26" max="26" width="11.6640625" bestFit="1" customWidth="1"/>
    <col min="27" max="27" width="11.6640625" customWidth="1"/>
    <col min="28" max="29" width="10.109375" customWidth="1"/>
    <col min="30" max="30" width="11.77734375" bestFit="1" customWidth="1"/>
    <col min="31" max="32" width="11.21875" bestFit="1" customWidth="1"/>
  </cols>
  <sheetData>
    <row r="1" spans="1:32" x14ac:dyDescent="0.3">
      <c r="A1" t="s">
        <v>20</v>
      </c>
      <c r="B1" t="s">
        <v>21</v>
      </c>
      <c r="C1" t="s">
        <v>42</v>
      </c>
      <c r="D1" t="s">
        <v>76</v>
      </c>
      <c r="E1" t="s">
        <v>22</v>
      </c>
      <c r="F1" t="s">
        <v>23</v>
      </c>
      <c r="G1" t="s">
        <v>17</v>
      </c>
      <c r="H1" t="s">
        <v>33</v>
      </c>
      <c r="I1" t="s">
        <v>34</v>
      </c>
      <c r="J1" t="s">
        <v>35</v>
      </c>
      <c r="K1" t="s">
        <v>24</v>
      </c>
      <c r="L1" t="s">
        <v>36</v>
      </c>
      <c r="M1" t="s">
        <v>37</v>
      </c>
      <c r="N1" t="s">
        <v>38</v>
      </c>
      <c r="O1" t="s">
        <v>25</v>
      </c>
      <c r="P1" t="s">
        <v>26</v>
      </c>
      <c r="Q1" t="s">
        <v>27</v>
      </c>
      <c r="R1" t="s">
        <v>41</v>
      </c>
      <c r="S1" t="s">
        <v>234</v>
      </c>
      <c r="T1" t="s">
        <v>227</v>
      </c>
      <c r="U1" t="s">
        <v>235</v>
      </c>
      <c r="V1" t="s">
        <v>228</v>
      </c>
      <c r="W1" t="s">
        <v>129</v>
      </c>
      <c r="X1" t="s">
        <v>130</v>
      </c>
      <c r="Y1" t="s">
        <v>28</v>
      </c>
      <c r="Z1" t="s">
        <v>29</v>
      </c>
      <c r="AA1" t="s">
        <v>75</v>
      </c>
      <c r="AB1" t="s">
        <v>39</v>
      </c>
      <c r="AC1" t="s">
        <v>40</v>
      </c>
      <c r="AD1" t="s">
        <v>30</v>
      </c>
      <c r="AE1" t="s">
        <v>31</v>
      </c>
      <c r="AF1" t="s">
        <v>32</v>
      </c>
    </row>
    <row r="2" spans="1:32" x14ac:dyDescent="0.3">
      <c r="A2">
        <v>2</v>
      </c>
      <c r="B2">
        <v>1.01</v>
      </c>
      <c r="C2">
        <f t="shared" ref="C2:C38" si="0">B2^0.2199</f>
        <v>1.0021904733436682</v>
      </c>
      <c r="E2" t="s">
        <v>0</v>
      </c>
      <c r="F2" t="s">
        <v>14</v>
      </c>
      <c r="G2">
        <f t="shared" ref="G2:G38" si="1">IF(F2="D",1,0)</f>
        <v>0</v>
      </c>
      <c r="H2">
        <f t="shared" ref="H2:H38" si="2">IF(OR(F2="E",F2="F"),1,0)</f>
        <v>1</v>
      </c>
      <c r="I2">
        <f t="shared" ref="I2:I38" si="3">IF(OR(F2="G",F2="H"),1,0)</f>
        <v>0</v>
      </c>
      <c r="J2">
        <f t="shared" ref="J2:J38" si="4">IF(OR(F2="I",F2="J"),1,0)</f>
        <v>0</v>
      </c>
      <c r="K2" t="s">
        <v>11</v>
      </c>
      <c r="L2">
        <f t="shared" ref="L2:L38" si="5">IF(OR(K2="IF",K2="FL"),1,0)</f>
        <v>0</v>
      </c>
      <c r="M2">
        <f t="shared" ref="M2:M38" si="6">IF(OR(K2="VS1",K2="VS2",K2="VVS1",K2="VVS2"),1,0)</f>
        <v>0</v>
      </c>
      <c r="N2">
        <f t="shared" ref="N2:N38" si="7">IF(OR(K2="SI1",K2="SI2"),1,0)</f>
        <v>1</v>
      </c>
      <c r="O2">
        <v>63.6</v>
      </c>
      <c r="P2">
        <v>59</v>
      </c>
      <c r="Q2">
        <v>4121</v>
      </c>
      <c r="R2">
        <v>8.3238511313388166</v>
      </c>
      <c r="S2">
        <f>EXP(R2)</f>
        <v>4120.9999999999973</v>
      </c>
      <c r="T2">
        <v>8.4575119971838628</v>
      </c>
      <c r="U2">
        <f>EXP(T2)</f>
        <v>4710.3241070675149</v>
      </c>
      <c r="V2">
        <v>-0.13366086584504622</v>
      </c>
      <c r="W2">
        <v>8.4558661182783901</v>
      </c>
      <c r="X2">
        <v>-0.13201498693957348</v>
      </c>
      <c r="Z2">
        <v>4121</v>
      </c>
      <c r="AA2">
        <v>8.3238511313388166</v>
      </c>
      <c r="AB2">
        <v>0</v>
      </c>
      <c r="AC2">
        <v>1</v>
      </c>
      <c r="AD2">
        <v>6.34</v>
      </c>
      <c r="AE2">
        <v>6.37</v>
      </c>
      <c r="AF2">
        <v>4.04</v>
      </c>
    </row>
    <row r="3" spans="1:32" x14ac:dyDescent="0.3">
      <c r="A3">
        <v>2</v>
      </c>
      <c r="B3">
        <v>1.02</v>
      </c>
      <c r="C3">
        <f t="shared" si="0"/>
        <v>1.0043640927805335</v>
      </c>
      <c r="E3" t="s">
        <v>3</v>
      </c>
      <c r="F3" t="s">
        <v>10</v>
      </c>
      <c r="G3">
        <f t="shared" si="1"/>
        <v>0</v>
      </c>
      <c r="H3">
        <f t="shared" si="2"/>
        <v>0</v>
      </c>
      <c r="I3">
        <f t="shared" si="3"/>
        <v>0</v>
      </c>
      <c r="J3">
        <f t="shared" si="4"/>
        <v>1</v>
      </c>
      <c r="K3" t="s">
        <v>19</v>
      </c>
      <c r="L3">
        <f t="shared" si="5"/>
        <v>0</v>
      </c>
      <c r="M3">
        <f t="shared" si="6"/>
        <v>0</v>
      </c>
      <c r="N3">
        <f t="shared" si="7"/>
        <v>0</v>
      </c>
      <c r="O3">
        <v>61.7</v>
      </c>
      <c r="P3">
        <v>56</v>
      </c>
      <c r="Q3">
        <v>2872</v>
      </c>
      <c r="R3">
        <v>7.9627639301681148</v>
      </c>
      <c r="S3">
        <f t="shared" ref="S3:S66" si="8">EXP(R3)</f>
        <v>2872</v>
      </c>
      <c r="T3">
        <v>8.1692131392591154</v>
      </c>
      <c r="U3">
        <f t="shared" ref="U3:U66" si="9">EXP(T3)</f>
        <v>3530.5648075215427</v>
      </c>
      <c r="V3">
        <v>-0.20644920909100062</v>
      </c>
      <c r="W3">
        <v>8.1690015561664993</v>
      </c>
      <c r="X3">
        <v>-0.20623762599838447</v>
      </c>
      <c r="Z3">
        <v>2872</v>
      </c>
      <c r="AA3">
        <v>7.9627639301681148</v>
      </c>
      <c r="AB3">
        <v>0</v>
      </c>
      <c r="AC3">
        <v>1</v>
      </c>
      <c r="AD3">
        <v>6.44</v>
      </c>
      <c r="AE3">
        <v>6.49</v>
      </c>
      <c r="AF3">
        <v>3.99</v>
      </c>
    </row>
    <row r="4" spans="1:32" x14ac:dyDescent="0.3">
      <c r="A4">
        <v>2</v>
      </c>
      <c r="B4">
        <v>1.0900000000000001</v>
      </c>
      <c r="C4">
        <f t="shared" si="0"/>
        <v>1.0191311753072512</v>
      </c>
      <c r="E4" t="s">
        <v>3</v>
      </c>
      <c r="F4" t="s">
        <v>4</v>
      </c>
      <c r="G4">
        <f t="shared" si="1"/>
        <v>0</v>
      </c>
      <c r="H4">
        <f t="shared" si="2"/>
        <v>0</v>
      </c>
      <c r="I4">
        <f t="shared" si="3"/>
        <v>1</v>
      </c>
      <c r="J4">
        <f t="shared" si="4"/>
        <v>0</v>
      </c>
      <c r="K4" t="s">
        <v>2</v>
      </c>
      <c r="L4">
        <f t="shared" si="5"/>
        <v>0</v>
      </c>
      <c r="M4">
        <f t="shared" si="6"/>
        <v>0</v>
      </c>
      <c r="N4">
        <f t="shared" si="7"/>
        <v>1</v>
      </c>
      <c r="O4">
        <v>60.9</v>
      </c>
      <c r="P4">
        <v>55</v>
      </c>
      <c r="Q4">
        <v>5428</v>
      </c>
      <c r="R4">
        <v>8.5993260209547593</v>
      </c>
      <c r="S4">
        <f t="shared" si="8"/>
        <v>5427.9999999999973</v>
      </c>
      <c r="T4">
        <v>8.5050983524671313</v>
      </c>
      <c r="U4">
        <f t="shared" si="9"/>
        <v>4939.8900481123492</v>
      </c>
      <c r="V4">
        <v>9.422766848762798E-2</v>
      </c>
      <c r="W4">
        <v>8.4931362378622204</v>
      </c>
      <c r="X4">
        <v>0.1061897830925389</v>
      </c>
      <c r="Z4">
        <v>5428</v>
      </c>
      <c r="AA4">
        <v>8.5993260209547593</v>
      </c>
      <c r="AB4">
        <v>0</v>
      </c>
      <c r="AC4">
        <v>1</v>
      </c>
      <c r="AD4">
        <v>6.72</v>
      </c>
      <c r="AE4">
        <v>6.69</v>
      </c>
      <c r="AF4">
        <v>4.08</v>
      </c>
    </row>
    <row r="5" spans="1:32" x14ac:dyDescent="0.3">
      <c r="A5">
        <v>2</v>
      </c>
      <c r="B5">
        <v>1.56</v>
      </c>
      <c r="C5">
        <f t="shared" si="0"/>
        <v>1.1027272307550515</v>
      </c>
      <c r="E5" t="s">
        <v>3</v>
      </c>
      <c r="F5" t="s">
        <v>13</v>
      </c>
      <c r="G5">
        <f t="shared" si="1"/>
        <v>0</v>
      </c>
      <c r="H5">
        <f t="shared" si="2"/>
        <v>0</v>
      </c>
      <c r="I5">
        <f t="shared" si="3"/>
        <v>1</v>
      </c>
      <c r="J5">
        <f t="shared" si="4"/>
        <v>0</v>
      </c>
      <c r="K5" t="s">
        <v>2</v>
      </c>
      <c r="L5">
        <f t="shared" si="5"/>
        <v>0</v>
      </c>
      <c r="M5">
        <f t="shared" si="6"/>
        <v>0</v>
      </c>
      <c r="N5">
        <f t="shared" si="7"/>
        <v>1</v>
      </c>
      <c r="O5">
        <v>61.2</v>
      </c>
      <c r="P5">
        <v>56</v>
      </c>
      <c r="Q5">
        <v>11628</v>
      </c>
      <c r="R5">
        <v>9.3611712616787663</v>
      </c>
      <c r="S5">
        <f t="shared" si="8"/>
        <v>11627.999999999998</v>
      </c>
      <c r="T5">
        <v>9.0841020411691442</v>
      </c>
      <c r="U5">
        <f t="shared" si="9"/>
        <v>8814.0475584205124</v>
      </c>
      <c r="V5">
        <v>0.27706922050962213</v>
      </c>
      <c r="W5">
        <v>9.0763649962450792</v>
      </c>
      <c r="X5">
        <v>0.28480626543368714</v>
      </c>
      <c r="Z5">
        <v>11628</v>
      </c>
      <c r="AA5">
        <v>9.3611712616787663</v>
      </c>
      <c r="AB5">
        <v>0</v>
      </c>
      <c r="AC5">
        <v>1</v>
      </c>
      <c r="AD5">
        <v>7.51</v>
      </c>
      <c r="AE5">
        <v>7.49</v>
      </c>
      <c r="AF5">
        <v>4.59</v>
      </c>
    </row>
    <row r="6" spans="1:32" x14ac:dyDescent="0.3">
      <c r="A6">
        <v>2</v>
      </c>
      <c r="B6">
        <v>1.02</v>
      </c>
      <c r="C6">
        <f t="shared" si="0"/>
        <v>1.0043640927805335</v>
      </c>
      <c r="E6" t="s">
        <v>3</v>
      </c>
      <c r="F6" t="s">
        <v>13</v>
      </c>
      <c r="G6">
        <f t="shared" si="1"/>
        <v>0</v>
      </c>
      <c r="H6">
        <f t="shared" si="2"/>
        <v>0</v>
      </c>
      <c r="I6">
        <f t="shared" si="3"/>
        <v>1</v>
      </c>
      <c r="J6">
        <f t="shared" si="4"/>
        <v>0</v>
      </c>
      <c r="K6" t="s">
        <v>15</v>
      </c>
      <c r="L6">
        <f t="shared" si="5"/>
        <v>0</v>
      </c>
      <c r="M6">
        <f t="shared" si="6"/>
        <v>1</v>
      </c>
      <c r="N6">
        <f t="shared" si="7"/>
        <v>0</v>
      </c>
      <c r="O6">
        <v>62.6</v>
      </c>
      <c r="P6">
        <v>56</v>
      </c>
      <c r="Q6">
        <v>6591</v>
      </c>
      <c r="R6">
        <v>8.7934603610527198</v>
      </c>
      <c r="S6">
        <f t="shared" si="8"/>
        <v>6590.9999999999991</v>
      </c>
      <c r="T6">
        <v>8.7417119411088535</v>
      </c>
      <c r="U6">
        <f t="shared" si="9"/>
        <v>6258.6009024831319</v>
      </c>
      <c r="V6">
        <v>5.1748419943866253E-2</v>
      </c>
      <c r="W6">
        <v>8.7425665371511734</v>
      </c>
      <c r="X6">
        <v>5.0893823901546398E-2</v>
      </c>
      <c r="Z6">
        <v>6591</v>
      </c>
      <c r="AA6">
        <v>8.7934603610527198</v>
      </c>
      <c r="AB6">
        <v>0</v>
      </c>
      <c r="AC6">
        <v>1</v>
      </c>
      <c r="AD6">
        <v>6.4</v>
      </c>
      <c r="AE6">
        <v>6.44</v>
      </c>
      <c r="AF6">
        <v>4.0199999999999996</v>
      </c>
    </row>
    <row r="7" spans="1:32" x14ac:dyDescent="0.3">
      <c r="A7">
        <v>2</v>
      </c>
      <c r="B7">
        <v>1.04</v>
      </c>
      <c r="C7">
        <f t="shared" si="0"/>
        <v>1.0086619341391987</v>
      </c>
      <c r="E7" t="s">
        <v>12</v>
      </c>
      <c r="F7" t="s">
        <v>13</v>
      </c>
      <c r="G7">
        <f t="shared" si="1"/>
        <v>0</v>
      </c>
      <c r="H7">
        <f t="shared" si="2"/>
        <v>0</v>
      </c>
      <c r="I7">
        <f t="shared" si="3"/>
        <v>1</v>
      </c>
      <c r="J7">
        <f t="shared" si="4"/>
        <v>0</v>
      </c>
      <c r="K7" t="s">
        <v>7</v>
      </c>
      <c r="L7">
        <f t="shared" si="5"/>
        <v>0</v>
      </c>
      <c r="M7">
        <f t="shared" si="6"/>
        <v>1</v>
      </c>
      <c r="N7">
        <f t="shared" si="7"/>
        <v>0</v>
      </c>
      <c r="O7">
        <v>60.2</v>
      </c>
      <c r="P7">
        <v>58</v>
      </c>
      <c r="Q7">
        <v>6360</v>
      </c>
      <c r="R7">
        <v>8.7577836563341673</v>
      </c>
      <c r="S7">
        <f t="shared" si="8"/>
        <v>6359.9999999999973</v>
      </c>
      <c r="T7">
        <v>8.839802963822839</v>
      </c>
      <c r="U7">
        <f t="shared" si="9"/>
        <v>6903.6322410304592</v>
      </c>
      <c r="V7">
        <v>-8.20193074886717E-2</v>
      </c>
      <c r="W7">
        <v>8.8305149012774571</v>
      </c>
      <c r="X7">
        <v>-7.2731244943289752E-2</v>
      </c>
      <c r="Z7">
        <v>6360</v>
      </c>
      <c r="AA7">
        <v>8.7577836563341673</v>
      </c>
      <c r="AB7">
        <v>0</v>
      </c>
      <c r="AC7">
        <v>1</v>
      </c>
      <c r="AD7">
        <v>6.65</v>
      </c>
      <c r="AE7">
        <v>6.64</v>
      </c>
      <c r="AF7">
        <v>4</v>
      </c>
    </row>
    <row r="8" spans="1:32" x14ac:dyDescent="0.3">
      <c r="A8">
        <v>2</v>
      </c>
      <c r="B8">
        <v>1.04</v>
      </c>
      <c r="C8">
        <f t="shared" si="0"/>
        <v>1.0086619341391987</v>
      </c>
      <c r="E8" t="s">
        <v>0</v>
      </c>
      <c r="F8" t="s">
        <v>1</v>
      </c>
      <c r="G8">
        <f t="shared" si="1"/>
        <v>0</v>
      </c>
      <c r="H8">
        <f t="shared" si="2"/>
        <v>0</v>
      </c>
      <c r="I8">
        <f t="shared" si="3"/>
        <v>0</v>
      </c>
      <c r="J8">
        <f t="shared" si="4"/>
        <v>1</v>
      </c>
      <c r="K8" t="s">
        <v>11</v>
      </c>
      <c r="L8">
        <f t="shared" si="5"/>
        <v>0</v>
      </c>
      <c r="M8">
        <f t="shared" si="6"/>
        <v>0</v>
      </c>
      <c r="N8">
        <f t="shared" si="7"/>
        <v>1</v>
      </c>
      <c r="O8">
        <v>64.2</v>
      </c>
      <c r="P8">
        <v>59</v>
      </c>
      <c r="Q8">
        <v>3425</v>
      </c>
      <c r="R8">
        <v>8.1388567506963252</v>
      </c>
      <c r="S8">
        <f t="shared" si="8"/>
        <v>3424.9999999999982</v>
      </c>
      <c r="T8">
        <v>8.1560707176514136</v>
      </c>
      <c r="U8">
        <f t="shared" si="9"/>
        <v>3484.4682102599741</v>
      </c>
      <c r="V8">
        <v>-1.7213966955088367E-2</v>
      </c>
      <c r="W8">
        <v>8.143053745570457</v>
      </c>
      <c r="X8">
        <v>-4.1969948741318319E-3</v>
      </c>
      <c r="Z8">
        <v>3425</v>
      </c>
      <c r="AA8">
        <v>8.1388567506963252</v>
      </c>
      <c r="AB8">
        <v>0</v>
      </c>
      <c r="AC8">
        <v>1</v>
      </c>
      <c r="AD8">
        <v>6.47</v>
      </c>
      <c r="AE8">
        <v>6.38</v>
      </c>
      <c r="AF8">
        <v>4.13</v>
      </c>
    </row>
    <row r="9" spans="1:32" x14ac:dyDescent="0.3">
      <c r="A9">
        <v>2</v>
      </c>
      <c r="B9">
        <v>1.01</v>
      </c>
      <c r="C9">
        <f t="shared" si="0"/>
        <v>1.0021904733436682</v>
      </c>
      <c r="E9" t="s">
        <v>18</v>
      </c>
      <c r="F9" t="s">
        <v>6</v>
      </c>
      <c r="G9">
        <f t="shared" si="1"/>
        <v>0</v>
      </c>
      <c r="H9">
        <f t="shared" si="2"/>
        <v>1</v>
      </c>
      <c r="I9">
        <f t="shared" si="3"/>
        <v>0</v>
      </c>
      <c r="J9">
        <f t="shared" si="4"/>
        <v>0</v>
      </c>
      <c r="K9" t="s">
        <v>15</v>
      </c>
      <c r="L9">
        <f t="shared" si="5"/>
        <v>0</v>
      </c>
      <c r="M9">
        <f t="shared" si="6"/>
        <v>1</v>
      </c>
      <c r="N9">
        <f t="shared" si="7"/>
        <v>0</v>
      </c>
      <c r="O9">
        <v>61.1</v>
      </c>
      <c r="P9">
        <v>62</v>
      </c>
      <c r="Q9">
        <v>6517</v>
      </c>
      <c r="R9">
        <v>8.7821694263323806</v>
      </c>
      <c r="S9">
        <f t="shared" si="8"/>
        <v>6517.0000000000018</v>
      </c>
      <c r="T9">
        <v>8.8798658523792895</v>
      </c>
      <c r="U9">
        <f t="shared" si="9"/>
        <v>7185.8267095855444</v>
      </c>
      <c r="V9">
        <v>-9.7696426046908869E-2</v>
      </c>
      <c r="W9">
        <v>8.8877959306980223</v>
      </c>
      <c r="X9">
        <v>-0.10562650436564169</v>
      </c>
      <c r="Z9">
        <v>6517</v>
      </c>
      <c r="AA9">
        <v>8.7821694263323806</v>
      </c>
      <c r="AB9">
        <v>0</v>
      </c>
      <c r="AC9">
        <v>1</v>
      </c>
      <c r="AD9">
        <v>6.39</v>
      </c>
      <c r="AE9">
        <v>6.5</v>
      </c>
      <c r="AF9">
        <v>3.94</v>
      </c>
    </row>
    <row r="10" spans="1:32" x14ac:dyDescent="0.3">
      <c r="A10">
        <v>2</v>
      </c>
      <c r="B10">
        <v>1.1000000000000001</v>
      </c>
      <c r="C10">
        <f t="shared" si="0"/>
        <v>1.0211798847575535</v>
      </c>
      <c r="E10" t="s">
        <v>3</v>
      </c>
      <c r="F10" t="s">
        <v>14</v>
      </c>
      <c r="G10">
        <f t="shared" si="1"/>
        <v>0</v>
      </c>
      <c r="H10">
        <f t="shared" si="2"/>
        <v>1</v>
      </c>
      <c r="I10">
        <f t="shared" si="3"/>
        <v>0</v>
      </c>
      <c r="J10">
        <f t="shared" si="4"/>
        <v>0</v>
      </c>
      <c r="K10" t="s">
        <v>7</v>
      </c>
      <c r="L10">
        <f t="shared" si="5"/>
        <v>0</v>
      </c>
      <c r="M10">
        <f t="shared" si="6"/>
        <v>1</v>
      </c>
      <c r="N10">
        <f t="shared" si="7"/>
        <v>0</v>
      </c>
      <c r="O10">
        <v>61.5</v>
      </c>
      <c r="P10">
        <v>56</v>
      </c>
      <c r="Q10">
        <v>9669</v>
      </c>
      <c r="R10">
        <v>9.1766801704835483</v>
      </c>
      <c r="S10">
        <f t="shared" si="8"/>
        <v>9669.0000000000073</v>
      </c>
      <c r="T10">
        <v>9.0108508285885254</v>
      </c>
      <c r="U10">
        <f t="shared" si="9"/>
        <v>8191.4878628945016</v>
      </c>
      <c r="V10">
        <v>0.16582934189502296</v>
      </c>
      <c r="W10">
        <v>9.0065496063389165</v>
      </c>
      <c r="X10">
        <v>0.17013056414463179</v>
      </c>
      <c r="Z10">
        <v>9669</v>
      </c>
      <c r="AA10">
        <v>9.1766801704835483</v>
      </c>
      <c r="AB10">
        <v>0</v>
      </c>
      <c r="AC10">
        <v>1</v>
      </c>
      <c r="AD10">
        <v>6.63</v>
      </c>
      <c r="AE10">
        <v>6.66</v>
      </c>
      <c r="AF10">
        <v>4.09</v>
      </c>
    </row>
    <row r="11" spans="1:32" x14ac:dyDescent="0.3">
      <c r="A11">
        <v>2</v>
      </c>
      <c r="B11">
        <v>1.52</v>
      </c>
      <c r="C11">
        <f t="shared" si="0"/>
        <v>1.0964463975475236</v>
      </c>
      <c r="E11" t="s">
        <v>12</v>
      </c>
      <c r="F11" t="s">
        <v>17</v>
      </c>
      <c r="G11">
        <f t="shared" si="1"/>
        <v>1</v>
      </c>
      <c r="H11">
        <f t="shared" si="2"/>
        <v>0</v>
      </c>
      <c r="I11">
        <f t="shared" si="3"/>
        <v>0</v>
      </c>
      <c r="J11">
        <f t="shared" si="4"/>
        <v>0</v>
      </c>
      <c r="K11" t="s">
        <v>11</v>
      </c>
      <c r="L11">
        <f t="shared" si="5"/>
        <v>0</v>
      </c>
      <c r="M11">
        <f t="shared" si="6"/>
        <v>0</v>
      </c>
      <c r="N11">
        <f t="shared" si="7"/>
        <v>1</v>
      </c>
      <c r="O11">
        <v>61.5</v>
      </c>
      <c r="P11">
        <v>60</v>
      </c>
      <c r="Q11">
        <v>9789</v>
      </c>
      <c r="R11">
        <v>9.1890145852614307</v>
      </c>
      <c r="S11">
        <f t="shared" si="8"/>
        <v>9789.0000000000036</v>
      </c>
      <c r="T11">
        <v>9.1922635981432848</v>
      </c>
      <c r="U11">
        <f t="shared" si="9"/>
        <v>9820.856309857867</v>
      </c>
      <c r="V11">
        <v>-3.2490128818540853E-3</v>
      </c>
      <c r="W11">
        <v>9.1832032989418337</v>
      </c>
      <c r="X11">
        <v>5.8112863195969311E-3</v>
      </c>
      <c r="Z11">
        <v>9789</v>
      </c>
      <c r="AA11">
        <v>9.1890145852614307</v>
      </c>
      <c r="AB11">
        <v>0</v>
      </c>
      <c r="AC11">
        <v>1</v>
      </c>
      <c r="AD11">
        <v>7.44</v>
      </c>
      <c r="AE11">
        <v>7.39</v>
      </c>
      <c r="AF11">
        <v>4.5599999999999996</v>
      </c>
    </row>
    <row r="12" spans="1:32" x14ac:dyDescent="0.3">
      <c r="A12">
        <v>2</v>
      </c>
      <c r="B12">
        <v>1.21</v>
      </c>
      <c r="C12">
        <f t="shared" si="0"/>
        <v>1.0428083570334503</v>
      </c>
      <c r="E12" t="s">
        <v>12</v>
      </c>
      <c r="F12" t="s">
        <v>6</v>
      </c>
      <c r="G12">
        <f t="shared" si="1"/>
        <v>0</v>
      </c>
      <c r="H12">
        <f t="shared" si="2"/>
        <v>1</v>
      </c>
      <c r="I12">
        <f t="shared" si="3"/>
        <v>0</v>
      </c>
      <c r="J12">
        <f t="shared" si="4"/>
        <v>0</v>
      </c>
      <c r="K12" t="s">
        <v>11</v>
      </c>
      <c r="L12">
        <f t="shared" si="5"/>
        <v>0</v>
      </c>
      <c r="M12">
        <f t="shared" si="6"/>
        <v>0</v>
      </c>
      <c r="N12">
        <f t="shared" si="7"/>
        <v>1</v>
      </c>
      <c r="O12">
        <v>61</v>
      </c>
      <c r="P12">
        <v>58</v>
      </c>
      <c r="Q12">
        <v>4933</v>
      </c>
      <c r="R12">
        <v>8.5037026012337389</v>
      </c>
      <c r="S12">
        <f t="shared" si="8"/>
        <v>4933.0000000000027</v>
      </c>
      <c r="T12">
        <v>8.7775548697214436</v>
      </c>
      <c r="U12">
        <f t="shared" si="9"/>
        <v>6486.996214891019</v>
      </c>
      <c r="V12">
        <v>-0.27385226848770472</v>
      </c>
      <c r="W12">
        <v>8.7664547113654354</v>
      </c>
      <c r="X12">
        <v>-0.26275211013169653</v>
      </c>
      <c r="Z12">
        <v>4933</v>
      </c>
      <c r="AA12">
        <v>8.5037026012337389</v>
      </c>
      <c r="AB12">
        <v>0</v>
      </c>
      <c r="AC12">
        <v>1</v>
      </c>
      <c r="AD12">
        <v>6.93</v>
      </c>
      <c r="AE12">
        <v>6.88</v>
      </c>
      <c r="AF12">
        <v>4.21</v>
      </c>
    </row>
    <row r="13" spans="1:32" x14ac:dyDescent="0.3">
      <c r="A13">
        <v>2</v>
      </c>
      <c r="B13">
        <v>1.63</v>
      </c>
      <c r="C13">
        <f t="shared" si="0"/>
        <v>1.1134226562407845</v>
      </c>
      <c r="E13" t="s">
        <v>0</v>
      </c>
      <c r="F13" t="s">
        <v>14</v>
      </c>
      <c r="G13">
        <f t="shared" si="1"/>
        <v>0</v>
      </c>
      <c r="H13">
        <f t="shared" si="2"/>
        <v>1</v>
      </c>
      <c r="I13">
        <f t="shared" si="3"/>
        <v>0</v>
      </c>
      <c r="J13">
        <f t="shared" si="4"/>
        <v>0</v>
      </c>
      <c r="K13" t="s">
        <v>2</v>
      </c>
      <c r="L13">
        <f t="shared" si="5"/>
        <v>0</v>
      </c>
      <c r="M13">
        <f t="shared" si="6"/>
        <v>0</v>
      </c>
      <c r="N13">
        <f t="shared" si="7"/>
        <v>1</v>
      </c>
      <c r="O13">
        <v>57.7</v>
      </c>
      <c r="P13">
        <v>60</v>
      </c>
      <c r="Q13">
        <v>10901</v>
      </c>
      <c r="R13">
        <v>9.2966098071283589</v>
      </c>
      <c r="S13">
        <f t="shared" si="8"/>
        <v>10901.000000000004</v>
      </c>
      <c r="T13">
        <v>9.3349037668734152</v>
      </c>
      <c r="U13">
        <f t="shared" si="9"/>
        <v>11326.538226569621</v>
      </c>
      <c r="V13">
        <v>-3.8293959745056227E-2</v>
      </c>
      <c r="W13">
        <v>9.3480831893749254</v>
      </c>
      <c r="X13">
        <v>-5.1473382246566501E-2</v>
      </c>
      <c r="Z13">
        <v>10901</v>
      </c>
      <c r="AA13">
        <v>9.2966098071283589</v>
      </c>
      <c r="AB13">
        <v>0</v>
      </c>
      <c r="AC13">
        <v>1</v>
      </c>
      <c r="AD13">
        <v>7.71</v>
      </c>
      <c r="AE13">
        <v>7.79</v>
      </c>
      <c r="AF13">
        <v>4.47</v>
      </c>
    </row>
    <row r="14" spans="1:32" x14ac:dyDescent="0.3">
      <c r="A14">
        <v>2</v>
      </c>
      <c r="B14">
        <v>1.01</v>
      </c>
      <c r="C14">
        <f t="shared" si="0"/>
        <v>1.0021904733436682</v>
      </c>
      <c r="E14" t="s">
        <v>0</v>
      </c>
      <c r="F14" t="s">
        <v>17</v>
      </c>
      <c r="G14">
        <f t="shared" si="1"/>
        <v>1</v>
      </c>
      <c r="H14">
        <f t="shared" si="2"/>
        <v>0</v>
      </c>
      <c r="I14">
        <f t="shared" si="3"/>
        <v>0</v>
      </c>
      <c r="J14">
        <f t="shared" si="4"/>
        <v>0</v>
      </c>
      <c r="K14" t="s">
        <v>7</v>
      </c>
      <c r="L14">
        <f t="shared" si="5"/>
        <v>0</v>
      </c>
      <c r="M14">
        <f>IF(OR(K14="VS1",K14="VS2",K14="VVS1",K14="VVS2"),1,0)</f>
        <v>1</v>
      </c>
      <c r="N14">
        <f t="shared" si="7"/>
        <v>0</v>
      </c>
      <c r="O14">
        <v>56.8</v>
      </c>
      <c r="P14">
        <v>61</v>
      </c>
      <c r="Q14">
        <v>5050</v>
      </c>
      <c r="R14">
        <v>8.5271435222694052</v>
      </c>
      <c r="S14">
        <f t="shared" si="8"/>
        <v>5049.9999999999982</v>
      </c>
      <c r="T14">
        <v>8.8092384084469142</v>
      </c>
      <c r="U14">
        <f t="shared" si="9"/>
        <v>6695.8178463524691</v>
      </c>
      <c r="V14">
        <v>-0.282094886177509</v>
      </c>
      <c r="W14">
        <v>8.8585946244967957</v>
      </c>
      <c r="X14">
        <v>-0.33145110222739049</v>
      </c>
      <c r="Z14">
        <v>5050</v>
      </c>
      <c r="AA14">
        <v>8.5271435222694052</v>
      </c>
      <c r="AB14">
        <v>0</v>
      </c>
      <c r="AC14">
        <v>1</v>
      </c>
      <c r="AD14">
        <v>6.5</v>
      </c>
      <c r="AE14">
        <v>6.45</v>
      </c>
      <c r="AF14">
        <v>3.68</v>
      </c>
    </row>
    <row r="15" spans="1:32" x14ac:dyDescent="0.3">
      <c r="A15">
        <v>2</v>
      </c>
      <c r="B15">
        <v>1.52</v>
      </c>
      <c r="C15">
        <f t="shared" si="0"/>
        <v>1.0964463975475236</v>
      </c>
      <c r="E15" t="s">
        <v>18</v>
      </c>
      <c r="F15" t="s">
        <v>17</v>
      </c>
      <c r="G15">
        <f t="shared" si="1"/>
        <v>1</v>
      </c>
      <c r="H15">
        <f t="shared" si="2"/>
        <v>0</v>
      </c>
      <c r="I15">
        <f t="shared" si="3"/>
        <v>0</v>
      </c>
      <c r="J15">
        <f t="shared" si="4"/>
        <v>0</v>
      </c>
      <c r="K15" t="s">
        <v>15</v>
      </c>
      <c r="L15">
        <f t="shared" si="5"/>
        <v>0</v>
      </c>
      <c r="M15">
        <f t="shared" si="6"/>
        <v>1</v>
      </c>
      <c r="N15">
        <f t="shared" si="7"/>
        <v>0</v>
      </c>
      <c r="O15">
        <v>62.4</v>
      </c>
      <c r="P15">
        <v>58</v>
      </c>
      <c r="Q15">
        <v>13799</v>
      </c>
      <c r="R15">
        <v>9.5323514047515552</v>
      </c>
      <c r="S15">
        <f t="shared" si="8"/>
        <v>13799.000000000011</v>
      </c>
      <c r="T15">
        <v>9.5114597879478957</v>
      </c>
      <c r="U15">
        <f t="shared" si="9"/>
        <v>13513.707071491468</v>
      </c>
      <c r="V15">
        <v>2.0891616803659474E-2</v>
      </c>
      <c r="W15">
        <v>9.5229349597601889</v>
      </c>
      <c r="X15">
        <v>9.4164449913662907E-3</v>
      </c>
      <c r="Z15">
        <v>13799</v>
      </c>
      <c r="AA15">
        <v>9.5323514047515552</v>
      </c>
      <c r="AB15">
        <v>0</v>
      </c>
      <c r="AC15">
        <v>1</v>
      </c>
      <c r="AD15">
        <v>7.23</v>
      </c>
      <c r="AE15">
        <v>7.28</v>
      </c>
      <c r="AF15">
        <v>4.53</v>
      </c>
    </row>
    <row r="16" spans="1:32" x14ac:dyDescent="0.3">
      <c r="A16">
        <v>2</v>
      </c>
      <c r="B16">
        <v>1.1399999999999999</v>
      </c>
      <c r="C16">
        <f t="shared" si="0"/>
        <v>1.0292322283358535</v>
      </c>
      <c r="E16" t="s">
        <v>3</v>
      </c>
      <c r="F16" t="s">
        <v>17</v>
      </c>
      <c r="G16">
        <f t="shared" si="1"/>
        <v>1</v>
      </c>
      <c r="H16">
        <f t="shared" si="2"/>
        <v>0</v>
      </c>
      <c r="I16">
        <f t="shared" si="3"/>
        <v>0</v>
      </c>
      <c r="J16">
        <f t="shared" si="4"/>
        <v>0</v>
      </c>
      <c r="K16" t="s">
        <v>2</v>
      </c>
      <c r="L16">
        <f t="shared" si="5"/>
        <v>0</v>
      </c>
      <c r="M16">
        <f t="shared" si="6"/>
        <v>0</v>
      </c>
      <c r="N16">
        <f t="shared" si="7"/>
        <v>1</v>
      </c>
      <c r="O16">
        <v>60.9</v>
      </c>
      <c r="P16">
        <v>56</v>
      </c>
      <c r="Q16">
        <v>6070</v>
      </c>
      <c r="R16">
        <v>8.7111138840535443</v>
      </c>
      <c r="S16">
        <f t="shared" si="8"/>
        <v>6070.0000000000018</v>
      </c>
      <c r="T16">
        <v>8.7534265411729244</v>
      </c>
      <c r="U16">
        <f t="shared" si="9"/>
        <v>6332.3490305484647</v>
      </c>
      <c r="V16">
        <v>-4.2312657119380148E-2</v>
      </c>
      <c r="W16">
        <v>8.7430564017248482</v>
      </c>
      <c r="X16">
        <v>-3.194251767130396E-2</v>
      </c>
      <c r="Z16">
        <v>6070</v>
      </c>
      <c r="AA16">
        <v>8.7111138840535443</v>
      </c>
      <c r="AB16">
        <v>0</v>
      </c>
      <c r="AC16">
        <v>1</v>
      </c>
      <c r="AD16">
        <v>6.75</v>
      </c>
      <c r="AE16">
        <v>6.81</v>
      </c>
      <c r="AF16">
        <v>4.13</v>
      </c>
    </row>
    <row r="17" spans="1:32" x14ac:dyDescent="0.3">
      <c r="A17">
        <v>2</v>
      </c>
      <c r="B17">
        <v>1.18</v>
      </c>
      <c r="C17">
        <f t="shared" si="0"/>
        <v>1.0370670916877107</v>
      </c>
      <c r="E17" t="s">
        <v>12</v>
      </c>
      <c r="F17" t="s">
        <v>10</v>
      </c>
      <c r="G17">
        <f t="shared" si="1"/>
        <v>0</v>
      </c>
      <c r="H17">
        <f t="shared" si="2"/>
        <v>0</v>
      </c>
      <c r="I17">
        <f t="shared" si="3"/>
        <v>0</v>
      </c>
      <c r="J17">
        <f t="shared" si="4"/>
        <v>1</v>
      </c>
      <c r="K17" t="s">
        <v>11</v>
      </c>
      <c r="L17">
        <f t="shared" si="5"/>
        <v>0</v>
      </c>
      <c r="M17">
        <f t="shared" si="6"/>
        <v>0</v>
      </c>
      <c r="N17">
        <f t="shared" si="7"/>
        <v>1</v>
      </c>
      <c r="O17">
        <v>60.8</v>
      </c>
      <c r="P17">
        <v>58</v>
      </c>
      <c r="Q17">
        <v>4579</v>
      </c>
      <c r="R17">
        <v>8.429235912657095</v>
      </c>
      <c r="S17">
        <f t="shared" si="8"/>
        <v>4578.9999999999982</v>
      </c>
      <c r="T17">
        <v>8.3680696781510839</v>
      </c>
      <c r="U17">
        <f t="shared" si="9"/>
        <v>4307.3135312799823</v>
      </c>
      <c r="V17">
        <v>6.1166234506011108E-2</v>
      </c>
      <c r="W17">
        <v>8.366648906063741</v>
      </c>
      <c r="X17">
        <v>6.2587006593354033E-2</v>
      </c>
      <c r="Z17">
        <v>4579</v>
      </c>
      <c r="AA17">
        <v>8.429235912657095</v>
      </c>
      <c r="AB17">
        <v>0</v>
      </c>
      <c r="AC17">
        <v>1</v>
      </c>
      <c r="AD17">
        <v>6.84</v>
      </c>
      <c r="AE17">
        <v>6.78</v>
      </c>
      <c r="AF17">
        <v>4.1399999999999997</v>
      </c>
    </row>
    <row r="18" spans="1:32" x14ac:dyDescent="0.3">
      <c r="A18">
        <v>2</v>
      </c>
      <c r="B18">
        <v>1.06</v>
      </c>
      <c r="C18">
        <f t="shared" si="0"/>
        <v>1.0128957753911554</v>
      </c>
      <c r="E18" t="s">
        <v>3</v>
      </c>
      <c r="F18" t="s">
        <v>4</v>
      </c>
      <c r="G18">
        <f t="shared" si="1"/>
        <v>0</v>
      </c>
      <c r="H18">
        <f t="shared" si="2"/>
        <v>0</v>
      </c>
      <c r="I18">
        <f t="shared" si="3"/>
        <v>1</v>
      </c>
      <c r="J18">
        <f t="shared" si="4"/>
        <v>0</v>
      </c>
      <c r="K18" t="s">
        <v>11</v>
      </c>
      <c r="L18">
        <f t="shared" si="5"/>
        <v>0</v>
      </c>
      <c r="M18">
        <f t="shared" si="6"/>
        <v>0</v>
      </c>
      <c r="N18">
        <f t="shared" si="7"/>
        <v>1</v>
      </c>
      <c r="O18">
        <v>62.5</v>
      </c>
      <c r="P18">
        <v>57.1</v>
      </c>
      <c r="Q18">
        <v>4829</v>
      </c>
      <c r="R18">
        <v>8.4823946858735422</v>
      </c>
      <c r="S18">
        <f t="shared" si="8"/>
        <v>4829.0000000000009</v>
      </c>
      <c r="T18">
        <v>8.3964113041185779</v>
      </c>
      <c r="U18">
        <f t="shared" si="9"/>
        <v>4431.1361796570691</v>
      </c>
      <c r="V18">
        <v>8.5983381754964228E-2</v>
      </c>
      <c r="W18">
        <v>8.3995182982419347</v>
      </c>
      <c r="X18">
        <v>8.2876387631607429E-2</v>
      </c>
      <c r="Z18">
        <v>4829</v>
      </c>
      <c r="AA18">
        <v>8.4823946858735422</v>
      </c>
      <c r="AB18">
        <v>0</v>
      </c>
      <c r="AC18">
        <v>1</v>
      </c>
      <c r="AD18">
        <v>6.46</v>
      </c>
      <c r="AE18">
        <v>6.5</v>
      </c>
      <c r="AF18">
        <v>4.05</v>
      </c>
    </row>
    <row r="19" spans="1:32" x14ac:dyDescent="0.3">
      <c r="A19">
        <v>2</v>
      </c>
      <c r="B19">
        <v>1.21</v>
      </c>
      <c r="C19">
        <f t="shared" si="0"/>
        <v>1.0428083570334503</v>
      </c>
      <c r="E19" t="s">
        <v>18</v>
      </c>
      <c r="F19" t="s">
        <v>13</v>
      </c>
      <c r="G19">
        <f t="shared" si="1"/>
        <v>0</v>
      </c>
      <c r="H19">
        <f t="shared" si="2"/>
        <v>0</v>
      </c>
      <c r="I19">
        <f t="shared" si="3"/>
        <v>1</v>
      </c>
      <c r="J19">
        <f t="shared" si="4"/>
        <v>0</v>
      </c>
      <c r="K19" t="s">
        <v>15</v>
      </c>
      <c r="L19">
        <f t="shared" si="5"/>
        <v>0</v>
      </c>
      <c r="M19">
        <f t="shared" si="6"/>
        <v>1</v>
      </c>
      <c r="N19">
        <f t="shared" si="7"/>
        <v>0</v>
      </c>
      <c r="O19">
        <v>62.3</v>
      </c>
      <c r="P19">
        <v>58</v>
      </c>
      <c r="Q19">
        <v>7568</v>
      </c>
      <c r="R19">
        <v>8.9316841107317142</v>
      </c>
      <c r="S19">
        <f t="shared" si="8"/>
        <v>7568</v>
      </c>
      <c r="T19">
        <v>8.9929316211324561</v>
      </c>
      <c r="U19">
        <f t="shared" si="9"/>
        <v>8046.0102073449007</v>
      </c>
      <c r="V19">
        <v>-6.1247510400741945E-2</v>
      </c>
      <c r="W19">
        <v>8.9930219581825703</v>
      </c>
      <c r="X19">
        <v>-6.1337847450856131E-2</v>
      </c>
      <c r="Z19">
        <v>7568</v>
      </c>
      <c r="AA19">
        <v>8.9316841107317142</v>
      </c>
      <c r="AB19">
        <v>0</v>
      </c>
      <c r="AC19">
        <v>1</v>
      </c>
      <c r="AD19">
        <v>6.76</v>
      </c>
      <c r="AE19">
        <v>6.8</v>
      </c>
      <c r="AF19">
        <v>4.22</v>
      </c>
    </row>
    <row r="20" spans="1:32" x14ac:dyDescent="0.3">
      <c r="A20">
        <v>2</v>
      </c>
      <c r="B20">
        <v>1.4</v>
      </c>
      <c r="C20">
        <f t="shared" si="0"/>
        <v>1.0767963011172468</v>
      </c>
      <c r="E20" t="s">
        <v>18</v>
      </c>
      <c r="F20" t="s">
        <v>10</v>
      </c>
      <c r="G20">
        <f t="shared" si="1"/>
        <v>0</v>
      </c>
      <c r="H20">
        <f t="shared" si="2"/>
        <v>0</v>
      </c>
      <c r="I20">
        <f t="shared" si="3"/>
        <v>0</v>
      </c>
      <c r="J20">
        <f t="shared" si="4"/>
        <v>1</v>
      </c>
      <c r="K20" t="s">
        <v>15</v>
      </c>
      <c r="L20">
        <f t="shared" si="5"/>
        <v>0</v>
      </c>
      <c r="M20">
        <f t="shared" si="6"/>
        <v>1</v>
      </c>
      <c r="N20">
        <f t="shared" si="7"/>
        <v>0</v>
      </c>
      <c r="O20">
        <v>59.2</v>
      </c>
      <c r="P20">
        <v>60</v>
      </c>
      <c r="Q20">
        <v>7702</v>
      </c>
      <c r="R20">
        <v>8.9492353143748549</v>
      </c>
      <c r="S20">
        <f t="shared" si="8"/>
        <v>7702.0000000000055</v>
      </c>
      <c r="T20">
        <v>9.0889397118249153</v>
      </c>
      <c r="U20">
        <f t="shared" si="9"/>
        <v>8856.7903219997643</v>
      </c>
      <c r="V20">
        <v>-0.13970439745006047</v>
      </c>
      <c r="W20">
        <v>9.0840552527936964</v>
      </c>
      <c r="X20">
        <v>-0.13481993841884155</v>
      </c>
      <c r="Z20">
        <v>7702</v>
      </c>
      <c r="AA20">
        <v>8.9492353143748549</v>
      </c>
      <c r="AB20">
        <v>0</v>
      </c>
      <c r="AC20">
        <v>1</v>
      </c>
      <c r="AD20">
        <v>7.35</v>
      </c>
      <c r="AE20">
        <v>7.3</v>
      </c>
      <c r="AF20">
        <v>4.34</v>
      </c>
    </row>
    <row r="21" spans="1:32" x14ac:dyDescent="0.3">
      <c r="A21">
        <v>2</v>
      </c>
      <c r="B21">
        <v>1.18</v>
      </c>
      <c r="C21">
        <f t="shared" si="0"/>
        <v>1.0370670916877107</v>
      </c>
      <c r="E21" t="s">
        <v>3</v>
      </c>
      <c r="F21" t="s">
        <v>13</v>
      </c>
      <c r="G21">
        <f t="shared" si="1"/>
        <v>0</v>
      </c>
      <c r="H21">
        <f t="shared" si="2"/>
        <v>0</v>
      </c>
      <c r="I21">
        <f t="shared" si="3"/>
        <v>1</v>
      </c>
      <c r="J21">
        <f t="shared" si="4"/>
        <v>0</v>
      </c>
      <c r="K21" t="s">
        <v>2</v>
      </c>
      <c r="L21">
        <f t="shared" si="5"/>
        <v>0</v>
      </c>
      <c r="M21">
        <f t="shared" si="6"/>
        <v>0</v>
      </c>
      <c r="N21">
        <f t="shared" si="7"/>
        <v>1</v>
      </c>
      <c r="O21">
        <v>62</v>
      </c>
      <c r="P21">
        <v>56</v>
      </c>
      <c r="Q21">
        <v>6960</v>
      </c>
      <c r="R21">
        <v>8.8479347533284649</v>
      </c>
      <c r="S21">
        <f t="shared" si="8"/>
        <v>6959.9999999999973</v>
      </c>
      <c r="T21">
        <v>8.5952678430105465</v>
      </c>
      <c r="U21">
        <f t="shared" si="9"/>
        <v>5406.0168460637215</v>
      </c>
      <c r="V21">
        <v>0.25266691031791844</v>
      </c>
      <c r="W21">
        <v>8.5877667719695907</v>
      </c>
      <c r="X21">
        <v>0.2601679813588742</v>
      </c>
      <c r="Z21">
        <v>6960</v>
      </c>
      <c r="AA21">
        <v>8.8479347533284649</v>
      </c>
      <c r="AB21">
        <v>0</v>
      </c>
      <c r="AC21">
        <v>1</v>
      </c>
      <c r="AD21">
        <v>6.76</v>
      </c>
      <c r="AE21">
        <v>6.79</v>
      </c>
      <c r="AF21">
        <v>4.2</v>
      </c>
    </row>
    <row r="22" spans="1:32" x14ac:dyDescent="0.3">
      <c r="A22">
        <v>2</v>
      </c>
      <c r="B22">
        <v>1.1299999999999999</v>
      </c>
      <c r="C22">
        <f t="shared" si="0"/>
        <v>1.027240065158562</v>
      </c>
      <c r="E22" t="s">
        <v>3</v>
      </c>
      <c r="F22" t="s">
        <v>6</v>
      </c>
      <c r="G22">
        <f t="shared" si="1"/>
        <v>0</v>
      </c>
      <c r="H22">
        <f t="shared" si="2"/>
        <v>1</v>
      </c>
      <c r="I22">
        <f t="shared" si="3"/>
        <v>0</v>
      </c>
      <c r="J22">
        <f t="shared" si="4"/>
        <v>0</v>
      </c>
      <c r="K22" t="s">
        <v>11</v>
      </c>
      <c r="L22">
        <f t="shared" si="5"/>
        <v>0</v>
      </c>
      <c r="M22">
        <f t="shared" si="6"/>
        <v>0</v>
      </c>
      <c r="N22">
        <f t="shared" si="7"/>
        <v>1</v>
      </c>
      <c r="O22">
        <v>62.2</v>
      </c>
      <c r="P22">
        <v>56</v>
      </c>
      <c r="Q22">
        <v>5457</v>
      </c>
      <c r="R22">
        <v>8.6046544671862311</v>
      </c>
      <c r="S22">
        <f t="shared" si="8"/>
        <v>5456.9999999999955</v>
      </c>
      <c r="T22">
        <v>8.6468783870328103</v>
      </c>
      <c r="U22">
        <f t="shared" si="9"/>
        <v>5692.3496579081511</v>
      </c>
      <c r="V22">
        <v>-4.222391984657925E-2</v>
      </c>
      <c r="W22">
        <v>8.6370175420441715</v>
      </c>
      <c r="X22">
        <v>-3.2363074857940433E-2</v>
      </c>
      <c r="Z22">
        <v>5457</v>
      </c>
      <c r="AA22">
        <v>8.6046544671862311</v>
      </c>
      <c r="AB22">
        <v>0</v>
      </c>
      <c r="AC22">
        <v>1</v>
      </c>
      <c r="AD22">
        <v>6.7</v>
      </c>
      <c r="AE22">
        <v>6.66</v>
      </c>
      <c r="AF22">
        <v>4.16</v>
      </c>
    </row>
    <row r="23" spans="1:32" x14ac:dyDescent="0.3">
      <c r="A23">
        <v>2</v>
      </c>
      <c r="B23">
        <v>1.7</v>
      </c>
      <c r="C23">
        <f t="shared" si="0"/>
        <v>1.1237655591061944</v>
      </c>
      <c r="E23" t="s">
        <v>12</v>
      </c>
      <c r="F23" t="s">
        <v>14</v>
      </c>
      <c r="G23">
        <f t="shared" si="1"/>
        <v>0</v>
      </c>
      <c r="H23">
        <f t="shared" si="2"/>
        <v>1</v>
      </c>
      <c r="I23">
        <f t="shared" si="3"/>
        <v>0</v>
      </c>
      <c r="J23">
        <f t="shared" si="4"/>
        <v>0</v>
      </c>
      <c r="K23" t="s">
        <v>11</v>
      </c>
      <c r="L23">
        <f t="shared" si="5"/>
        <v>0</v>
      </c>
      <c r="M23">
        <f t="shared" si="6"/>
        <v>0</v>
      </c>
      <c r="N23">
        <f t="shared" si="7"/>
        <v>1</v>
      </c>
      <c r="O23">
        <v>60.1</v>
      </c>
      <c r="P23">
        <v>58</v>
      </c>
      <c r="Q23">
        <v>11322</v>
      </c>
      <c r="R23">
        <v>9.3345030145966046</v>
      </c>
      <c r="S23">
        <f t="shared" si="8"/>
        <v>11321.999999999993</v>
      </c>
      <c r="T23">
        <v>9.3228672218572619</v>
      </c>
      <c r="U23">
        <f t="shared" si="9"/>
        <v>11191.023042731798</v>
      </c>
      <c r="V23">
        <v>1.1635792739342676E-2</v>
      </c>
      <c r="W23">
        <v>9.3376188529317261</v>
      </c>
      <c r="X23">
        <v>-3.1158383351215235E-3</v>
      </c>
      <c r="Z23">
        <v>11322</v>
      </c>
      <c r="AA23">
        <v>9.3345030145966046</v>
      </c>
      <c r="AB23">
        <v>0</v>
      </c>
      <c r="AC23">
        <v>1</v>
      </c>
      <c r="AD23">
        <v>7.74</v>
      </c>
      <c r="AE23">
        <v>7.67</v>
      </c>
      <c r="AF23">
        <v>4.63</v>
      </c>
    </row>
    <row r="24" spans="1:32" x14ac:dyDescent="0.3">
      <c r="A24">
        <v>2</v>
      </c>
      <c r="B24">
        <v>1.19</v>
      </c>
      <c r="C24">
        <f t="shared" si="0"/>
        <v>1.0389933713251536</v>
      </c>
      <c r="E24" t="s">
        <v>12</v>
      </c>
      <c r="F24" t="s">
        <v>4</v>
      </c>
      <c r="G24">
        <f t="shared" si="1"/>
        <v>0</v>
      </c>
      <c r="H24">
        <f t="shared" si="2"/>
        <v>0</v>
      </c>
      <c r="I24">
        <f t="shared" si="3"/>
        <v>1</v>
      </c>
      <c r="J24">
        <f t="shared" si="4"/>
        <v>0</v>
      </c>
      <c r="K24" t="s">
        <v>2</v>
      </c>
      <c r="L24">
        <f t="shared" si="5"/>
        <v>0</v>
      </c>
      <c r="M24">
        <f t="shared" si="6"/>
        <v>0</v>
      </c>
      <c r="N24">
        <f t="shared" si="7"/>
        <v>1</v>
      </c>
      <c r="O24">
        <v>61.4</v>
      </c>
      <c r="P24">
        <v>58</v>
      </c>
      <c r="Q24">
        <v>5595</v>
      </c>
      <c r="R24">
        <v>8.6296286207460255</v>
      </c>
      <c r="S24">
        <f t="shared" si="8"/>
        <v>5595</v>
      </c>
      <c r="T24">
        <v>8.6098246347303977</v>
      </c>
      <c r="U24">
        <f t="shared" si="9"/>
        <v>5485.286664676325</v>
      </c>
      <c r="V24">
        <v>1.9803986015627828E-2</v>
      </c>
      <c r="W24">
        <v>8.6059418232262601</v>
      </c>
      <c r="X24">
        <v>2.3686797519765435E-2</v>
      </c>
      <c r="Z24">
        <v>5595</v>
      </c>
      <c r="AA24">
        <v>8.6296286207460255</v>
      </c>
      <c r="AB24">
        <v>0</v>
      </c>
      <c r="AC24">
        <v>1</v>
      </c>
      <c r="AD24">
        <v>6.79</v>
      </c>
      <c r="AE24">
        <v>6.83</v>
      </c>
      <c r="AF24">
        <v>4.18</v>
      </c>
    </row>
    <row r="25" spans="1:32" x14ac:dyDescent="0.3">
      <c r="A25">
        <v>2</v>
      </c>
      <c r="B25">
        <v>1.1000000000000001</v>
      </c>
      <c r="C25">
        <f t="shared" si="0"/>
        <v>1.0211798847575535</v>
      </c>
      <c r="E25" t="s">
        <v>18</v>
      </c>
      <c r="F25" t="s">
        <v>4</v>
      </c>
      <c r="G25">
        <f t="shared" si="1"/>
        <v>0</v>
      </c>
      <c r="H25">
        <f t="shared" si="2"/>
        <v>0</v>
      </c>
      <c r="I25">
        <f t="shared" si="3"/>
        <v>1</v>
      </c>
      <c r="J25">
        <f t="shared" si="4"/>
        <v>0</v>
      </c>
      <c r="K25" t="s">
        <v>2</v>
      </c>
      <c r="L25">
        <f t="shared" si="5"/>
        <v>0</v>
      </c>
      <c r="M25">
        <f t="shared" si="6"/>
        <v>0</v>
      </c>
      <c r="N25">
        <f t="shared" si="7"/>
        <v>1</v>
      </c>
      <c r="O25">
        <v>62.4</v>
      </c>
      <c r="P25">
        <v>58</v>
      </c>
      <c r="Q25">
        <v>4938</v>
      </c>
      <c r="R25">
        <v>8.5047156699051243</v>
      </c>
      <c r="S25">
        <f t="shared" si="8"/>
        <v>4937.9999999999973</v>
      </c>
      <c r="T25">
        <v>8.4812056584645585</v>
      </c>
      <c r="U25">
        <f t="shared" si="9"/>
        <v>4823.2615988762018</v>
      </c>
      <c r="V25">
        <v>2.3510011440565748E-2</v>
      </c>
      <c r="W25">
        <v>8.4754370589309964</v>
      </c>
      <c r="X25">
        <v>2.9278610974127872E-2</v>
      </c>
      <c r="Z25">
        <v>4938</v>
      </c>
      <c r="AA25">
        <v>8.5047156699051243</v>
      </c>
      <c r="AB25">
        <v>0</v>
      </c>
      <c r="AC25">
        <v>1</v>
      </c>
      <c r="AD25">
        <v>6.58</v>
      </c>
      <c r="AE25">
        <v>6.62</v>
      </c>
      <c r="AF25">
        <v>4.12</v>
      </c>
    </row>
    <row r="26" spans="1:32" x14ac:dyDescent="0.3">
      <c r="A26">
        <v>2</v>
      </c>
      <c r="B26">
        <v>1.51</v>
      </c>
      <c r="C26">
        <f t="shared" si="0"/>
        <v>1.0948560705584958</v>
      </c>
      <c r="E26" t="s">
        <v>12</v>
      </c>
      <c r="F26" t="s">
        <v>4</v>
      </c>
      <c r="G26">
        <f t="shared" si="1"/>
        <v>0</v>
      </c>
      <c r="H26">
        <f t="shared" si="2"/>
        <v>0</v>
      </c>
      <c r="I26">
        <f t="shared" si="3"/>
        <v>1</v>
      </c>
      <c r="J26">
        <f t="shared" si="4"/>
        <v>0</v>
      </c>
      <c r="K26" t="s">
        <v>15</v>
      </c>
      <c r="L26">
        <f t="shared" si="5"/>
        <v>0</v>
      </c>
      <c r="M26">
        <f t="shared" si="6"/>
        <v>1</v>
      </c>
      <c r="N26">
        <f t="shared" si="7"/>
        <v>0</v>
      </c>
      <c r="O26">
        <v>60.2</v>
      </c>
      <c r="P26">
        <v>60</v>
      </c>
      <c r="Q26">
        <v>11435</v>
      </c>
      <c r="R26">
        <v>9.3444341064568821</v>
      </c>
      <c r="S26">
        <f t="shared" si="8"/>
        <v>11435.000000000007</v>
      </c>
      <c r="T26">
        <v>9.3433482004615911</v>
      </c>
      <c r="U26">
        <f t="shared" si="9"/>
        <v>11422.589404533404</v>
      </c>
      <c r="V26">
        <v>1.0859059952910144E-3</v>
      </c>
      <c r="W26">
        <v>9.362494506269492</v>
      </c>
      <c r="X26">
        <v>-1.8060399812609873E-2</v>
      </c>
      <c r="Z26">
        <v>11435</v>
      </c>
      <c r="AA26">
        <v>9.3444341064568821</v>
      </c>
      <c r="AB26">
        <v>0</v>
      </c>
      <c r="AC26">
        <v>1</v>
      </c>
      <c r="AD26">
        <v>7.33</v>
      </c>
      <c r="AE26">
        <v>7.35</v>
      </c>
      <c r="AF26">
        <v>4.42</v>
      </c>
    </row>
    <row r="27" spans="1:32" x14ac:dyDescent="0.3">
      <c r="A27">
        <v>2</v>
      </c>
      <c r="B27">
        <v>1.05</v>
      </c>
      <c r="C27">
        <f t="shared" si="0"/>
        <v>1.010786718750355</v>
      </c>
      <c r="E27" t="s">
        <v>3</v>
      </c>
      <c r="F27" t="s">
        <v>13</v>
      </c>
      <c r="G27">
        <f t="shared" si="1"/>
        <v>0</v>
      </c>
      <c r="H27">
        <f t="shared" si="2"/>
        <v>0</v>
      </c>
      <c r="I27">
        <f t="shared" si="3"/>
        <v>1</v>
      </c>
      <c r="J27">
        <f t="shared" si="4"/>
        <v>0</v>
      </c>
      <c r="K27" t="s">
        <v>7</v>
      </c>
      <c r="L27">
        <f t="shared" si="5"/>
        <v>0</v>
      </c>
      <c r="M27">
        <f t="shared" si="6"/>
        <v>1</v>
      </c>
      <c r="N27">
        <f t="shared" si="7"/>
        <v>0</v>
      </c>
      <c r="O27">
        <v>62.2</v>
      </c>
      <c r="P27">
        <v>57</v>
      </c>
      <c r="Q27">
        <v>7357</v>
      </c>
      <c r="R27">
        <v>8.903407519932264</v>
      </c>
      <c r="S27">
        <f t="shared" si="8"/>
        <v>7356.9999999999964</v>
      </c>
      <c r="T27">
        <v>8.7845849331974684</v>
      </c>
      <c r="U27">
        <f t="shared" si="9"/>
        <v>6532.760885840451</v>
      </c>
      <c r="V27">
        <v>0.11882258673479562</v>
      </c>
      <c r="W27">
        <v>8.7851843520200479</v>
      </c>
      <c r="X27">
        <v>0.1182231679122161</v>
      </c>
      <c r="Z27">
        <v>7357</v>
      </c>
      <c r="AA27">
        <v>8.903407519932264</v>
      </c>
      <c r="AB27">
        <v>0</v>
      </c>
      <c r="AC27">
        <v>1</v>
      </c>
      <c r="AD27">
        <v>6.49</v>
      </c>
      <c r="AE27">
        <v>6.51</v>
      </c>
      <c r="AF27">
        <v>4.04</v>
      </c>
    </row>
    <row r="28" spans="1:32" x14ac:dyDescent="0.3">
      <c r="A28">
        <v>2</v>
      </c>
      <c r="B28">
        <v>1.06</v>
      </c>
      <c r="C28">
        <f t="shared" si="0"/>
        <v>1.0128957753911554</v>
      </c>
      <c r="E28" t="s">
        <v>3</v>
      </c>
      <c r="F28" t="s">
        <v>10</v>
      </c>
      <c r="G28">
        <f t="shared" si="1"/>
        <v>0</v>
      </c>
      <c r="H28">
        <f t="shared" si="2"/>
        <v>0</v>
      </c>
      <c r="I28">
        <f t="shared" si="3"/>
        <v>0</v>
      </c>
      <c r="J28">
        <f t="shared" si="4"/>
        <v>1</v>
      </c>
      <c r="K28" t="s">
        <v>15</v>
      </c>
      <c r="L28">
        <f t="shared" si="5"/>
        <v>0</v>
      </c>
      <c r="M28">
        <f t="shared" si="6"/>
        <v>1</v>
      </c>
      <c r="N28">
        <f t="shared" si="7"/>
        <v>0</v>
      </c>
      <c r="O28">
        <v>61.4</v>
      </c>
      <c r="P28">
        <v>55</v>
      </c>
      <c r="Q28">
        <v>5116</v>
      </c>
      <c r="R28">
        <v>8.5401281626987338</v>
      </c>
      <c r="S28">
        <f t="shared" si="8"/>
        <v>5116.0000000000027</v>
      </c>
      <c r="T28">
        <v>8.6369602332468531</v>
      </c>
      <c r="U28">
        <f t="shared" si="9"/>
        <v>5636.1711128440984</v>
      </c>
      <c r="V28">
        <v>-9.6832070548119376E-2</v>
      </c>
      <c r="W28">
        <v>8.6292882822870478</v>
      </c>
      <c r="X28">
        <v>-8.9160119588314046E-2</v>
      </c>
      <c r="Z28">
        <v>5116</v>
      </c>
      <c r="AA28">
        <v>8.5401281626987338</v>
      </c>
      <c r="AB28">
        <v>0</v>
      </c>
      <c r="AC28">
        <v>1</v>
      </c>
      <c r="AD28">
        <v>6.59</v>
      </c>
      <c r="AE28">
        <v>6.61</v>
      </c>
      <c r="AF28">
        <v>4.05</v>
      </c>
    </row>
    <row r="29" spans="1:32" x14ac:dyDescent="0.3">
      <c r="A29">
        <v>2</v>
      </c>
      <c r="B29">
        <v>2</v>
      </c>
      <c r="C29">
        <f t="shared" si="0"/>
        <v>1.1646528560862337</v>
      </c>
      <c r="E29" t="s">
        <v>18</v>
      </c>
      <c r="F29" t="s">
        <v>1</v>
      </c>
      <c r="G29">
        <f t="shared" si="1"/>
        <v>0</v>
      </c>
      <c r="H29">
        <f t="shared" si="2"/>
        <v>0</v>
      </c>
      <c r="I29">
        <f t="shared" si="3"/>
        <v>0</v>
      </c>
      <c r="J29">
        <f t="shared" si="4"/>
        <v>1</v>
      </c>
      <c r="K29" t="s">
        <v>11</v>
      </c>
      <c r="L29">
        <f t="shared" si="5"/>
        <v>0</v>
      </c>
      <c r="M29">
        <f t="shared" si="6"/>
        <v>0</v>
      </c>
      <c r="N29">
        <f t="shared" si="7"/>
        <v>1</v>
      </c>
      <c r="O29">
        <v>60.9</v>
      </c>
      <c r="P29">
        <v>54</v>
      </c>
      <c r="Q29">
        <v>10907</v>
      </c>
      <c r="R29">
        <v>9.2971600639287431</v>
      </c>
      <c r="S29">
        <f t="shared" si="8"/>
        <v>10907.000000000002</v>
      </c>
      <c r="T29">
        <v>9.3531707170885081</v>
      </c>
      <c r="U29">
        <f t="shared" si="9"/>
        <v>11535.34082368939</v>
      </c>
      <c r="V29">
        <v>-5.6010653159765056E-2</v>
      </c>
      <c r="W29">
        <v>9.3754685900540391</v>
      </c>
      <c r="X29">
        <v>-7.8308526125296041E-2</v>
      </c>
      <c r="Z29">
        <v>10907</v>
      </c>
      <c r="AA29">
        <v>9.2971600639287431</v>
      </c>
      <c r="AB29">
        <v>0</v>
      </c>
      <c r="AC29">
        <v>1</v>
      </c>
      <c r="AD29">
        <v>8.1199999999999992</v>
      </c>
      <c r="AE29">
        <v>8.17</v>
      </c>
      <c r="AF29">
        <v>4.96</v>
      </c>
    </row>
    <row r="30" spans="1:32" x14ac:dyDescent="0.3">
      <c r="A30">
        <v>2</v>
      </c>
      <c r="B30">
        <v>1.23</v>
      </c>
      <c r="C30">
        <f t="shared" si="0"/>
        <v>1.0465744642047201</v>
      </c>
      <c r="E30" t="s">
        <v>3</v>
      </c>
      <c r="F30" t="s">
        <v>13</v>
      </c>
      <c r="G30">
        <f t="shared" si="1"/>
        <v>0</v>
      </c>
      <c r="H30">
        <f t="shared" si="2"/>
        <v>0</v>
      </c>
      <c r="I30">
        <f t="shared" si="3"/>
        <v>1</v>
      </c>
      <c r="J30">
        <f t="shared" si="4"/>
        <v>0</v>
      </c>
      <c r="K30" t="s">
        <v>9</v>
      </c>
      <c r="L30">
        <f t="shared" si="5"/>
        <v>0</v>
      </c>
      <c r="M30">
        <f t="shared" si="6"/>
        <v>1</v>
      </c>
      <c r="N30">
        <f t="shared" si="7"/>
        <v>0</v>
      </c>
      <c r="O30">
        <v>63.2</v>
      </c>
      <c r="P30">
        <v>56</v>
      </c>
      <c r="Q30">
        <v>10113</v>
      </c>
      <c r="R30">
        <v>9.2215770039021709</v>
      </c>
      <c r="S30">
        <f t="shared" si="8"/>
        <v>10113.000000000005</v>
      </c>
      <c r="T30">
        <v>9.0339013535585782</v>
      </c>
      <c r="U30">
        <f t="shared" si="9"/>
        <v>8382.4989540165807</v>
      </c>
      <c r="V30">
        <v>0.18767565034359279</v>
      </c>
      <c r="W30">
        <v>9.0251599086181873</v>
      </c>
      <c r="X30">
        <v>0.19641709528398366</v>
      </c>
      <c r="Z30">
        <v>10113</v>
      </c>
      <c r="AA30">
        <v>9.2215770039021709</v>
      </c>
      <c r="AB30">
        <v>0</v>
      </c>
      <c r="AC30">
        <v>1</v>
      </c>
      <c r="AD30">
        <v>6.78</v>
      </c>
      <c r="AE30">
        <v>6.83</v>
      </c>
      <c r="AF30">
        <v>4.3</v>
      </c>
    </row>
    <row r="31" spans="1:32" x14ac:dyDescent="0.3">
      <c r="A31">
        <v>2</v>
      </c>
      <c r="B31">
        <v>1.51</v>
      </c>
      <c r="C31">
        <f t="shared" si="0"/>
        <v>1.0948560705584958</v>
      </c>
      <c r="E31" t="s">
        <v>3</v>
      </c>
      <c r="F31" t="s">
        <v>6</v>
      </c>
      <c r="G31">
        <f t="shared" si="1"/>
        <v>0</v>
      </c>
      <c r="H31">
        <f t="shared" si="2"/>
        <v>1</v>
      </c>
      <c r="I31">
        <f t="shared" si="3"/>
        <v>0</v>
      </c>
      <c r="J31">
        <f t="shared" si="4"/>
        <v>0</v>
      </c>
      <c r="K31" t="s">
        <v>11</v>
      </c>
      <c r="L31">
        <f t="shared" si="5"/>
        <v>0</v>
      </c>
      <c r="M31">
        <f t="shared" si="6"/>
        <v>0</v>
      </c>
      <c r="N31">
        <f t="shared" si="7"/>
        <v>1</v>
      </c>
      <c r="O31">
        <v>61.9</v>
      </c>
      <c r="P31">
        <v>56</v>
      </c>
      <c r="Q31">
        <v>10588</v>
      </c>
      <c r="R31">
        <v>9.2674765633469924</v>
      </c>
      <c r="S31">
        <f t="shared" si="8"/>
        <v>10588.000000000005</v>
      </c>
      <c r="T31">
        <v>9.1325492021770671</v>
      </c>
      <c r="U31">
        <f t="shared" si="9"/>
        <v>9251.5760722082305</v>
      </c>
      <c r="V31">
        <v>0.13492736116992532</v>
      </c>
      <c r="W31">
        <v>9.1303202688353906</v>
      </c>
      <c r="X31">
        <v>0.13715629451160183</v>
      </c>
      <c r="Z31">
        <v>10588</v>
      </c>
      <c r="AA31">
        <v>9.2674765633469924</v>
      </c>
      <c r="AB31">
        <v>0</v>
      </c>
      <c r="AC31">
        <v>1</v>
      </c>
      <c r="AD31">
        <v>7.31</v>
      </c>
      <c r="AE31">
        <v>7.36</v>
      </c>
      <c r="AF31">
        <v>4.54</v>
      </c>
    </row>
    <row r="32" spans="1:32" x14ac:dyDescent="0.3">
      <c r="A32">
        <v>2</v>
      </c>
      <c r="B32">
        <v>1.35</v>
      </c>
      <c r="C32">
        <f t="shared" si="0"/>
        <v>1.068219239476776</v>
      </c>
      <c r="E32" t="s">
        <v>3</v>
      </c>
      <c r="F32" t="s">
        <v>10</v>
      </c>
      <c r="G32">
        <f t="shared" si="1"/>
        <v>0</v>
      </c>
      <c r="H32">
        <f t="shared" si="2"/>
        <v>0</v>
      </c>
      <c r="I32">
        <f t="shared" si="3"/>
        <v>0</v>
      </c>
      <c r="J32">
        <f t="shared" si="4"/>
        <v>1</v>
      </c>
      <c r="K32" t="s">
        <v>2</v>
      </c>
      <c r="L32">
        <f t="shared" si="5"/>
        <v>0</v>
      </c>
      <c r="M32">
        <f t="shared" si="6"/>
        <v>0</v>
      </c>
      <c r="N32">
        <f t="shared" si="7"/>
        <v>1</v>
      </c>
      <c r="O32">
        <v>62.3</v>
      </c>
      <c r="P32">
        <v>57</v>
      </c>
      <c r="Q32">
        <v>6199</v>
      </c>
      <c r="R32">
        <v>8.73214326770192</v>
      </c>
      <c r="S32">
        <f t="shared" si="8"/>
        <v>6199.0000000000036</v>
      </c>
      <c r="T32">
        <v>8.5944450343408683</v>
      </c>
      <c r="U32">
        <f t="shared" si="9"/>
        <v>5401.5705580073845</v>
      </c>
      <c r="V32">
        <v>0.13769823336105169</v>
      </c>
      <c r="W32">
        <v>8.5817730907734031</v>
      </c>
      <c r="X32">
        <v>0.15037017692851684</v>
      </c>
      <c r="Z32">
        <v>6199</v>
      </c>
      <c r="AA32">
        <v>8.73214326770192</v>
      </c>
      <c r="AB32">
        <v>0</v>
      </c>
      <c r="AC32">
        <v>1</v>
      </c>
      <c r="AD32">
        <v>7.11</v>
      </c>
      <c r="AE32">
        <v>7.05</v>
      </c>
      <c r="AF32">
        <v>4.41</v>
      </c>
    </row>
    <row r="33" spans="1:32" x14ac:dyDescent="0.3">
      <c r="A33">
        <v>2</v>
      </c>
      <c r="B33">
        <v>1.01</v>
      </c>
      <c r="C33">
        <f t="shared" si="0"/>
        <v>1.0021904733436682</v>
      </c>
      <c r="E33" t="s">
        <v>18</v>
      </c>
      <c r="F33" t="s">
        <v>17</v>
      </c>
      <c r="G33">
        <f t="shared" si="1"/>
        <v>1</v>
      </c>
      <c r="H33">
        <f t="shared" si="2"/>
        <v>0</v>
      </c>
      <c r="I33">
        <f t="shared" si="3"/>
        <v>0</v>
      </c>
      <c r="J33">
        <f t="shared" si="4"/>
        <v>0</v>
      </c>
      <c r="K33" t="s">
        <v>11</v>
      </c>
      <c r="L33">
        <f t="shared" si="5"/>
        <v>0</v>
      </c>
      <c r="M33">
        <f t="shared" si="6"/>
        <v>0</v>
      </c>
      <c r="N33">
        <f t="shared" si="7"/>
        <v>1</v>
      </c>
      <c r="O33">
        <v>59.8</v>
      </c>
      <c r="P33">
        <v>57</v>
      </c>
      <c r="Q33">
        <v>4260</v>
      </c>
      <c r="R33">
        <v>8.3570244392634159</v>
      </c>
      <c r="S33">
        <f t="shared" si="8"/>
        <v>4259.9999999999991</v>
      </c>
      <c r="T33">
        <v>8.558530768366241</v>
      </c>
      <c r="U33">
        <f t="shared" si="9"/>
        <v>5211.0193508604943</v>
      </c>
      <c r="V33">
        <v>-0.20150632910282518</v>
      </c>
      <c r="W33">
        <v>8.5620914217214441</v>
      </c>
      <c r="X33">
        <v>-0.20506698245802824</v>
      </c>
      <c r="Z33">
        <v>4260</v>
      </c>
      <c r="AA33">
        <v>8.3570244392634159</v>
      </c>
      <c r="AB33">
        <v>0</v>
      </c>
      <c r="AC33">
        <v>1</v>
      </c>
      <c r="AD33">
        <v>6.51</v>
      </c>
      <c r="AE33">
        <v>6.57</v>
      </c>
      <c r="AF33">
        <v>3.91</v>
      </c>
    </row>
    <row r="34" spans="1:32" x14ac:dyDescent="0.3">
      <c r="A34">
        <v>2</v>
      </c>
      <c r="B34">
        <v>1.02</v>
      </c>
      <c r="C34">
        <f t="shared" si="0"/>
        <v>1.0043640927805335</v>
      </c>
      <c r="E34" t="s">
        <v>3</v>
      </c>
      <c r="F34" t="s">
        <v>13</v>
      </c>
      <c r="G34">
        <f t="shared" si="1"/>
        <v>0</v>
      </c>
      <c r="H34">
        <f t="shared" si="2"/>
        <v>0</v>
      </c>
      <c r="I34">
        <f t="shared" si="3"/>
        <v>1</v>
      </c>
      <c r="J34">
        <f t="shared" si="4"/>
        <v>0</v>
      </c>
      <c r="K34" t="s">
        <v>9</v>
      </c>
      <c r="L34">
        <f t="shared" si="5"/>
        <v>0</v>
      </c>
      <c r="M34">
        <f t="shared" si="6"/>
        <v>1</v>
      </c>
      <c r="N34">
        <f t="shared" si="7"/>
        <v>0</v>
      </c>
      <c r="O34">
        <v>61.5</v>
      </c>
      <c r="P34">
        <v>57</v>
      </c>
      <c r="Q34">
        <v>8317</v>
      </c>
      <c r="R34">
        <v>9.0260568918686879</v>
      </c>
      <c r="S34">
        <f t="shared" si="8"/>
        <v>8317.0000000000036</v>
      </c>
      <c r="T34">
        <v>8.7258950260371524</v>
      </c>
      <c r="U34">
        <f t="shared" si="9"/>
        <v>6160.3879043920024</v>
      </c>
      <c r="V34">
        <v>0.30016186583153548</v>
      </c>
      <c r="W34">
        <v>8.732063780392366</v>
      </c>
      <c r="X34">
        <v>0.2939931114763219</v>
      </c>
      <c r="Z34">
        <v>8317</v>
      </c>
      <c r="AA34">
        <v>9.0260568918686879</v>
      </c>
      <c r="AB34">
        <v>0</v>
      </c>
      <c r="AC34">
        <v>1</v>
      </c>
      <c r="AD34">
        <v>6.47</v>
      </c>
      <c r="AE34">
        <v>6.44</v>
      </c>
      <c r="AF34">
        <v>3.97</v>
      </c>
    </row>
    <row r="35" spans="1:32" x14ac:dyDescent="0.3">
      <c r="A35">
        <v>2</v>
      </c>
      <c r="B35">
        <v>1.5</v>
      </c>
      <c r="C35">
        <f t="shared" si="0"/>
        <v>1.0932575062388263</v>
      </c>
      <c r="E35" t="s">
        <v>18</v>
      </c>
      <c r="F35" t="s">
        <v>4</v>
      </c>
      <c r="G35">
        <f t="shared" si="1"/>
        <v>0</v>
      </c>
      <c r="H35">
        <f t="shared" si="2"/>
        <v>0</v>
      </c>
      <c r="I35">
        <f t="shared" si="3"/>
        <v>1</v>
      </c>
      <c r="J35">
        <f t="shared" si="4"/>
        <v>0</v>
      </c>
      <c r="K35" t="s">
        <v>2</v>
      </c>
      <c r="L35">
        <f t="shared" si="5"/>
        <v>0</v>
      </c>
      <c r="M35">
        <f t="shared" si="6"/>
        <v>0</v>
      </c>
      <c r="N35">
        <f t="shared" si="7"/>
        <v>1</v>
      </c>
      <c r="O35">
        <v>61</v>
      </c>
      <c r="P35">
        <v>55</v>
      </c>
      <c r="Q35">
        <v>9987</v>
      </c>
      <c r="R35">
        <v>9.209039526243135</v>
      </c>
      <c r="S35">
        <f t="shared" si="8"/>
        <v>9987.0000000000036</v>
      </c>
      <c r="T35">
        <v>9.0326905298687556</v>
      </c>
      <c r="U35">
        <f t="shared" si="9"/>
        <v>8372.3553679895631</v>
      </c>
      <c r="V35">
        <v>0.1763489963743794</v>
      </c>
      <c r="W35">
        <v>9.0270906682470553</v>
      </c>
      <c r="X35">
        <v>0.18194885799607974</v>
      </c>
      <c r="Z35">
        <v>9987</v>
      </c>
      <c r="AA35">
        <v>9.209039526243135</v>
      </c>
      <c r="AB35">
        <v>0</v>
      </c>
      <c r="AC35">
        <v>1</v>
      </c>
      <c r="AD35">
        <v>7.35</v>
      </c>
      <c r="AE35">
        <v>7.44</v>
      </c>
      <c r="AF35">
        <v>4.51</v>
      </c>
    </row>
    <row r="36" spans="1:32" x14ac:dyDescent="0.3">
      <c r="A36">
        <v>2</v>
      </c>
      <c r="B36">
        <v>1.1499999999999999</v>
      </c>
      <c r="C36">
        <f t="shared" si="0"/>
        <v>1.0312108054708153</v>
      </c>
      <c r="E36" t="s">
        <v>18</v>
      </c>
      <c r="F36" t="s">
        <v>10</v>
      </c>
      <c r="G36">
        <f t="shared" si="1"/>
        <v>0</v>
      </c>
      <c r="H36">
        <f t="shared" si="2"/>
        <v>0</v>
      </c>
      <c r="I36">
        <f t="shared" si="3"/>
        <v>0</v>
      </c>
      <c r="J36">
        <f t="shared" si="4"/>
        <v>1</v>
      </c>
      <c r="K36" t="s">
        <v>2</v>
      </c>
      <c r="L36">
        <f t="shared" si="5"/>
        <v>0</v>
      </c>
      <c r="M36">
        <f t="shared" si="6"/>
        <v>0</v>
      </c>
      <c r="N36">
        <f t="shared" si="7"/>
        <v>1</v>
      </c>
      <c r="O36">
        <v>62.5</v>
      </c>
      <c r="P36">
        <v>60</v>
      </c>
      <c r="Q36">
        <v>4851</v>
      </c>
      <c r="R36">
        <v>8.4869401482452158</v>
      </c>
      <c r="S36">
        <f t="shared" si="8"/>
        <v>4850.9999999999964</v>
      </c>
      <c r="T36">
        <v>8.3525612565999854</v>
      </c>
      <c r="U36">
        <f t="shared" si="9"/>
        <v>4241.02920839938</v>
      </c>
      <c r="V36">
        <v>0.13437889164523042</v>
      </c>
      <c r="W36">
        <v>8.3422501920617869</v>
      </c>
      <c r="X36">
        <v>0.14468995618342895</v>
      </c>
      <c r="Z36">
        <v>4851</v>
      </c>
      <c r="AA36">
        <v>8.4869401482452158</v>
      </c>
      <c r="AB36">
        <v>0</v>
      </c>
      <c r="AC36">
        <v>1</v>
      </c>
      <c r="AD36">
        <v>6.68</v>
      </c>
      <c r="AE36">
        <v>6.72</v>
      </c>
      <c r="AF36">
        <v>4.1900000000000004</v>
      </c>
    </row>
    <row r="37" spans="1:32" x14ac:dyDescent="0.3">
      <c r="A37">
        <v>2</v>
      </c>
      <c r="B37">
        <v>1.74</v>
      </c>
      <c r="C37">
        <f t="shared" si="0"/>
        <v>1.1295274239971898</v>
      </c>
      <c r="E37" t="s">
        <v>18</v>
      </c>
      <c r="F37" t="s">
        <v>4</v>
      </c>
      <c r="G37">
        <f t="shared" si="1"/>
        <v>0</v>
      </c>
      <c r="H37">
        <f t="shared" si="2"/>
        <v>0</v>
      </c>
      <c r="I37">
        <f t="shared" si="3"/>
        <v>1</v>
      </c>
      <c r="J37">
        <f t="shared" si="4"/>
        <v>0</v>
      </c>
      <c r="K37" t="s">
        <v>11</v>
      </c>
      <c r="L37">
        <f t="shared" si="5"/>
        <v>0</v>
      </c>
      <c r="M37">
        <f t="shared" si="6"/>
        <v>0</v>
      </c>
      <c r="N37">
        <f t="shared" si="7"/>
        <v>1</v>
      </c>
      <c r="O37">
        <v>62.1</v>
      </c>
      <c r="P37">
        <v>59</v>
      </c>
      <c r="Q37">
        <v>10086</v>
      </c>
      <c r="R37">
        <v>9.2189036026366704</v>
      </c>
      <c r="S37">
        <f t="shared" si="8"/>
        <v>10085.999999999998</v>
      </c>
      <c r="T37">
        <v>9.2987754951328139</v>
      </c>
      <c r="U37">
        <f t="shared" si="9"/>
        <v>10924.633747360889</v>
      </c>
      <c r="V37">
        <v>-7.987189249614346E-2</v>
      </c>
      <c r="W37">
        <v>9.2998198197404562</v>
      </c>
      <c r="X37">
        <v>-8.0916217103785826E-2</v>
      </c>
      <c r="Z37">
        <v>10086</v>
      </c>
      <c r="AA37">
        <v>9.2189036026366704</v>
      </c>
      <c r="AB37">
        <v>0</v>
      </c>
      <c r="AC37">
        <v>1</v>
      </c>
      <c r="AD37">
        <v>7.65</v>
      </c>
      <c r="AE37">
        <v>7.78</v>
      </c>
      <c r="AF37">
        <v>4.79</v>
      </c>
    </row>
    <row r="38" spans="1:32" x14ac:dyDescent="0.3">
      <c r="A38">
        <v>2</v>
      </c>
      <c r="B38">
        <v>1.04</v>
      </c>
      <c r="C38">
        <f t="shared" si="0"/>
        <v>1.0086619341391987</v>
      </c>
      <c r="E38" t="s">
        <v>3</v>
      </c>
      <c r="F38" t="s">
        <v>13</v>
      </c>
      <c r="G38">
        <f t="shared" si="1"/>
        <v>0</v>
      </c>
      <c r="H38">
        <f t="shared" si="2"/>
        <v>0</v>
      </c>
      <c r="I38">
        <f t="shared" si="3"/>
        <v>1</v>
      </c>
      <c r="J38">
        <f t="shared" si="4"/>
        <v>0</v>
      </c>
      <c r="K38" t="s">
        <v>7</v>
      </c>
      <c r="L38">
        <f t="shared" si="5"/>
        <v>0</v>
      </c>
      <c r="M38">
        <f t="shared" si="6"/>
        <v>1</v>
      </c>
      <c r="N38">
        <f t="shared" si="7"/>
        <v>0</v>
      </c>
      <c r="O38">
        <v>62.3</v>
      </c>
      <c r="P38">
        <v>56</v>
      </c>
      <c r="Q38">
        <v>7457</v>
      </c>
      <c r="R38">
        <v>8.9169084675437951</v>
      </c>
      <c r="S38">
        <f t="shared" si="8"/>
        <v>7457.0000000000018</v>
      </c>
      <c r="T38">
        <v>8.7709797713088609</v>
      </c>
      <c r="U38">
        <f t="shared" si="9"/>
        <v>6444.483492202562</v>
      </c>
      <c r="V38">
        <v>0.14592869623493421</v>
      </c>
      <c r="W38">
        <v>8.7725105049568199</v>
      </c>
      <c r="X38">
        <v>0.14439796258697513</v>
      </c>
      <c r="Z38">
        <v>7457</v>
      </c>
      <c r="AA38">
        <v>8.9169084675437951</v>
      </c>
      <c r="AB38">
        <v>0</v>
      </c>
      <c r="AC38">
        <v>1</v>
      </c>
      <c r="AD38">
        <v>6.45</v>
      </c>
      <c r="AE38">
        <v>6.49</v>
      </c>
      <c r="AF38">
        <v>4.03</v>
      </c>
    </row>
    <row r="39" spans="1:32" x14ac:dyDescent="0.3">
      <c r="A39">
        <v>2</v>
      </c>
      <c r="B39">
        <v>1.19</v>
      </c>
      <c r="C39">
        <f t="shared" ref="C39:C102" si="10">B39^0.2199</f>
        <v>1.0389933713251536</v>
      </c>
      <c r="E39" t="s">
        <v>18</v>
      </c>
      <c r="F39" t="s">
        <v>4</v>
      </c>
      <c r="G39">
        <f t="shared" ref="G39:G102" si="11">IF(F39="D",1,0)</f>
        <v>0</v>
      </c>
      <c r="H39">
        <f t="shared" ref="H39:H102" si="12">IF(OR(F39="E",F39="F"),1,0)</f>
        <v>0</v>
      </c>
      <c r="I39">
        <f t="shared" ref="I39:I102" si="13">IF(OR(F39="G",F39="H"),1,0)</f>
        <v>1</v>
      </c>
      <c r="J39">
        <f t="shared" ref="J39:J102" si="14">IF(OR(F39="I",F39="J"),1,0)</f>
        <v>0</v>
      </c>
      <c r="K39" t="s">
        <v>15</v>
      </c>
      <c r="L39">
        <f t="shared" ref="L39:L102" si="15">IF(OR(K39="IF",K39="FL"),1,0)</f>
        <v>0</v>
      </c>
      <c r="M39">
        <f t="shared" ref="M39:M102" si="16">IF(OR(K39="VS1",K39="VS2",K39="VVS1",K39="VVS2"),1,0)</f>
        <v>1</v>
      </c>
      <c r="N39">
        <f t="shared" ref="N39:N102" si="17">IF(OR(K39="SI1",K39="SI2"),1,0)</f>
        <v>0</v>
      </c>
      <c r="O39">
        <v>60.5</v>
      </c>
      <c r="P39">
        <v>59</v>
      </c>
      <c r="Q39">
        <v>6781</v>
      </c>
      <c r="R39">
        <v>8.8218798626838417</v>
      </c>
      <c r="S39">
        <f t="shared" si="8"/>
        <v>6780.9999999999973</v>
      </c>
      <c r="T39">
        <v>9.0815324948034206</v>
      </c>
      <c r="U39">
        <f t="shared" si="9"/>
        <v>8791.4285273193473</v>
      </c>
      <c r="V39">
        <v>-0.2596526321195789</v>
      </c>
      <c r="W39">
        <v>9.0644743961773937</v>
      </c>
      <c r="X39">
        <v>-0.24259453349355198</v>
      </c>
      <c r="Z39">
        <v>6781</v>
      </c>
      <c r="AA39">
        <v>8.8218798626838417</v>
      </c>
      <c r="AB39">
        <v>0</v>
      </c>
      <c r="AC39">
        <v>1</v>
      </c>
      <c r="AD39">
        <v>6.97</v>
      </c>
      <c r="AE39">
        <v>7</v>
      </c>
      <c r="AF39">
        <v>4.17</v>
      </c>
    </row>
    <row r="40" spans="1:32" x14ac:dyDescent="0.3">
      <c r="A40">
        <v>2</v>
      </c>
      <c r="B40">
        <v>1.01</v>
      </c>
      <c r="C40">
        <f t="shared" si="10"/>
        <v>1.0021904733436682</v>
      </c>
      <c r="E40" t="s">
        <v>0</v>
      </c>
      <c r="F40" t="s">
        <v>10</v>
      </c>
      <c r="G40">
        <f t="shared" si="11"/>
        <v>0</v>
      </c>
      <c r="H40">
        <f t="shared" si="12"/>
        <v>0</v>
      </c>
      <c r="I40">
        <f t="shared" si="13"/>
        <v>0</v>
      </c>
      <c r="J40">
        <f t="shared" si="14"/>
        <v>1</v>
      </c>
      <c r="K40" t="s">
        <v>7</v>
      </c>
      <c r="L40">
        <f t="shared" si="15"/>
        <v>0</v>
      </c>
      <c r="M40">
        <f t="shared" si="16"/>
        <v>1</v>
      </c>
      <c r="N40">
        <f t="shared" si="17"/>
        <v>0</v>
      </c>
      <c r="O40">
        <v>63.8</v>
      </c>
      <c r="P40">
        <v>57</v>
      </c>
      <c r="Q40">
        <v>4016</v>
      </c>
      <c r="R40">
        <v>8.2980416613715651</v>
      </c>
      <c r="S40">
        <f t="shared" si="8"/>
        <v>4016</v>
      </c>
      <c r="T40">
        <v>8.4227495195640874</v>
      </c>
      <c r="U40">
        <f t="shared" si="9"/>
        <v>4549.3949249029456</v>
      </c>
      <c r="V40">
        <v>-0.12470785819252228</v>
      </c>
      <c r="W40">
        <v>8.4363834699623474</v>
      </c>
      <c r="X40">
        <v>-0.13834180859078238</v>
      </c>
      <c r="Z40">
        <v>4016</v>
      </c>
      <c r="AA40">
        <v>8.2980416613715651</v>
      </c>
      <c r="AB40">
        <v>0</v>
      </c>
      <c r="AC40">
        <v>1</v>
      </c>
      <c r="AD40">
        <v>6.31</v>
      </c>
      <c r="AE40">
        <v>6.23</v>
      </c>
      <c r="AF40">
        <v>4</v>
      </c>
    </row>
    <row r="41" spans="1:32" x14ac:dyDescent="0.3">
      <c r="A41">
        <v>2</v>
      </c>
      <c r="B41">
        <v>1.17</v>
      </c>
      <c r="C41">
        <f t="shared" si="10"/>
        <v>1.0351280349821694</v>
      </c>
      <c r="E41" t="s">
        <v>0</v>
      </c>
      <c r="F41" t="s">
        <v>4</v>
      </c>
      <c r="G41">
        <f t="shared" si="11"/>
        <v>0</v>
      </c>
      <c r="H41">
        <f t="shared" si="12"/>
        <v>0</v>
      </c>
      <c r="I41">
        <f t="shared" si="13"/>
        <v>1</v>
      </c>
      <c r="J41">
        <f t="shared" si="14"/>
        <v>0</v>
      </c>
      <c r="K41" t="s">
        <v>11</v>
      </c>
      <c r="L41">
        <f t="shared" si="15"/>
        <v>0</v>
      </c>
      <c r="M41">
        <f t="shared" si="16"/>
        <v>0</v>
      </c>
      <c r="N41">
        <f t="shared" si="17"/>
        <v>1</v>
      </c>
      <c r="O41">
        <v>63.8</v>
      </c>
      <c r="P41">
        <v>58</v>
      </c>
      <c r="Q41">
        <v>4914</v>
      </c>
      <c r="R41">
        <v>8.4998435530811243</v>
      </c>
      <c r="S41">
        <f t="shared" si="8"/>
        <v>4913.9999999999991</v>
      </c>
      <c r="T41">
        <v>8.4930618074509763</v>
      </c>
      <c r="U41">
        <f t="shared" si="9"/>
        <v>4880.787249479813</v>
      </c>
      <c r="V41">
        <v>6.781745630147995E-3</v>
      </c>
      <c r="W41">
        <v>8.4870101102278923</v>
      </c>
      <c r="X41">
        <v>1.2833442853231958E-2</v>
      </c>
      <c r="Z41">
        <v>4914</v>
      </c>
      <c r="AA41">
        <v>8.4998435530811243</v>
      </c>
      <c r="AB41">
        <v>0</v>
      </c>
      <c r="AC41">
        <v>1</v>
      </c>
      <c r="AD41">
        <v>6.73</v>
      </c>
      <c r="AE41">
        <v>6.57</v>
      </c>
      <c r="AF41">
        <v>4.24</v>
      </c>
    </row>
    <row r="42" spans="1:32" x14ac:dyDescent="0.3">
      <c r="A42">
        <v>2</v>
      </c>
      <c r="B42">
        <v>1.54</v>
      </c>
      <c r="C42">
        <f t="shared" si="10"/>
        <v>1.09960272268227</v>
      </c>
      <c r="E42" t="s">
        <v>3</v>
      </c>
      <c r="F42" t="s">
        <v>1</v>
      </c>
      <c r="G42">
        <f t="shared" si="11"/>
        <v>0</v>
      </c>
      <c r="H42">
        <f t="shared" si="12"/>
        <v>0</v>
      </c>
      <c r="I42">
        <f t="shared" si="13"/>
        <v>0</v>
      </c>
      <c r="J42">
        <f t="shared" si="14"/>
        <v>1</v>
      </c>
      <c r="K42" t="s">
        <v>5</v>
      </c>
      <c r="L42">
        <f t="shared" si="15"/>
        <v>0</v>
      </c>
      <c r="M42">
        <f t="shared" si="16"/>
        <v>1</v>
      </c>
      <c r="N42">
        <f t="shared" si="17"/>
        <v>0</v>
      </c>
      <c r="O42">
        <v>62.8</v>
      </c>
      <c r="P42">
        <v>58</v>
      </c>
      <c r="Q42">
        <v>9171</v>
      </c>
      <c r="R42">
        <v>9.1238016105589441</v>
      </c>
      <c r="S42">
        <f t="shared" si="8"/>
        <v>9171</v>
      </c>
      <c r="T42">
        <v>9.2108972792720358</v>
      </c>
      <c r="U42">
        <f t="shared" si="9"/>
        <v>10005.570623975123</v>
      </c>
      <c r="V42">
        <v>-8.7095668713091712E-2</v>
      </c>
      <c r="W42">
        <v>9.2070222506894481</v>
      </c>
      <c r="X42">
        <v>-8.3220640130504009E-2</v>
      </c>
      <c r="Z42">
        <v>9171</v>
      </c>
      <c r="AA42">
        <v>9.1238016105589441</v>
      </c>
      <c r="AB42">
        <v>0</v>
      </c>
      <c r="AC42">
        <v>1</v>
      </c>
      <c r="AD42">
        <v>7.32</v>
      </c>
      <c r="AE42">
        <v>7.37</v>
      </c>
      <c r="AF42">
        <v>4.6100000000000003</v>
      </c>
    </row>
    <row r="43" spans="1:32" x14ac:dyDescent="0.3">
      <c r="A43">
        <v>2</v>
      </c>
      <c r="B43">
        <v>1.07</v>
      </c>
      <c r="C43">
        <f t="shared" si="10"/>
        <v>1.0149893672259187</v>
      </c>
      <c r="E43" t="s">
        <v>3</v>
      </c>
      <c r="F43" t="s">
        <v>13</v>
      </c>
      <c r="G43">
        <f t="shared" si="11"/>
        <v>0</v>
      </c>
      <c r="H43">
        <f t="shared" si="12"/>
        <v>0</v>
      </c>
      <c r="I43">
        <f t="shared" si="13"/>
        <v>1</v>
      </c>
      <c r="J43">
        <f t="shared" si="14"/>
        <v>0</v>
      </c>
      <c r="K43" t="s">
        <v>9</v>
      </c>
      <c r="L43">
        <f t="shared" si="15"/>
        <v>0</v>
      </c>
      <c r="M43">
        <f t="shared" si="16"/>
        <v>1</v>
      </c>
      <c r="N43">
        <f t="shared" si="17"/>
        <v>0</v>
      </c>
      <c r="O43">
        <v>61.4</v>
      </c>
      <c r="P43">
        <v>55</v>
      </c>
      <c r="Q43">
        <v>9703</v>
      </c>
      <c r="R43">
        <v>9.1801903950252992</v>
      </c>
      <c r="S43">
        <f t="shared" si="8"/>
        <v>9702.9999999999982</v>
      </c>
      <c r="T43">
        <v>8.8692250407831477</v>
      </c>
      <c r="U43">
        <f t="shared" si="9"/>
        <v>7109.7690566302454</v>
      </c>
      <c r="V43">
        <v>0.31096535424215155</v>
      </c>
      <c r="W43">
        <v>8.8619260361024637</v>
      </c>
      <c r="X43">
        <v>0.31826435892283556</v>
      </c>
      <c r="Z43">
        <v>9703</v>
      </c>
      <c r="AA43">
        <v>9.1801903950252992</v>
      </c>
      <c r="AB43">
        <v>0</v>
      </c>
      <c r="AC43">
        <v>1</v>
      </c>
      <c r="AD43">
        <v>6.59</v>
      </c>
      <c r="AE43">
        <v>6.66</v>
      </c>
      <c r="AF43">
        <v>4.0599999999999996</v>
      </c>
    </row>
    <row r="44" spans="1:32" x14ac:dyDescent="0.3">
      <c r="A44">
        <v>2</v>
      </c>
      <c r="B44">
        <v>1.51</v>
      </c>
      <c r="C44">
        <f t="shared" si="10"/>
        <v>1.0948560705584958</v>
      </c>
      <c r="E44" t="s">
        <v>12</v>
      </c>
      <c r="F44" t="s">
        <v>4</v>
      </c>
      <c r="G44">
        <f t="shared" si="11"/>
        <v>0</v>
      </c>
      <c r="H44">
        <f t="shared" si="12"/>
        <v>0</v>
      </c>
      <c r="I44">
        <f t="shared" si="13"/>
        <v>1</v>
      </c>
      <c r="J44">
        <f t="shared" si="14"/>
        <v>0</v>
      </c>
      <c r="K44" t="s">
        <v>2</v>
      </c>
      <c r="L44">
        <f t="shared" si="15"/>
        <v>0</v>
      </c>
      <c r="M44">
        <f t="shared" si="16"/>
        <v>0</v>
      </c>
      <c r="N44">
        <f t="shared" si="17"/>
        <v>1</v>
      </c>
      <c r="O44">
        <v>60.3</v>
      </c>
      <c r="P44">
        <v>62</v>
      </c>
      <c r="Q44">
        <v>9762</v>
      </c>
      <c r="R44">
        <v>9.1862525764470924</v>
      </c>
      <c r="S44">
        <f t="shared" si="8"/>
        <v>9761.9999999999964</v>
      </c>
      <c r="T44">
        <v>9.0170278615573558</v>
      </c>
      <c r="U44">
        <f t="shared" si="9"/>
        <v>8242.243551884545</v>
      </c>
      <c r="V44">
        <v>0.16922471488973656</v>
      </c>
      <c r="W44">
        <v>9.0078916863678433</v>
      </c>
      <c r="X44">
        <v>0.17836089007924905</v>
      </c>
      <c r="Z44">
        <v>9762</v>
      </c>
      <c r="AA44">
        <v>9.1862525764470924</v>
      </c>
      <c r="AB44">
        <v>0</v>
      </c>
      <c r="AC44">
        <v>1</v>
      </c>
      <c r="AD44">
        <v>7.54</v>
      </c>
      <c r="AE44">
        <v>7.41</v>
      </c>
      <c r="AF44">
        <v>4.51</v>
      </c>
    </row>
    <row r="45" spans="1:32" x14ac:dyDescent="0.3">
      <c r="A45">
        <v>2</v>
      </c>
      <c r="B45">
        <v>1.01</v>
      </c>
      <c r="C45">
        <f t="shared" si="10"/>
        <v>1.0021904733436682</v>
      </c>
      <c r="E45" t="s">
        <v>12</v>
      </c>
      <c r="F45" t="s">
        <v>17</v>
      </c>
      <c r="G45">
        <f t="shared" si="11"/>
        <v>1</v>
      </c>
      <c r="H45">
        <f t="shared" si="12"/>
        <v>0</v>
      </c>
      <c r="I45">
        <f t="shared" si="13"/>
        <v>0</v>
      </c>
      <c r="J45">
        <f t="shared" si="14"/>
        <v>0</v>
      </c>
      <c r="K45" t="s">
        <v>11</v>
      </c>
      <c r="L45">
        <f t="shared" si="15"/>
        <v>0</v>
      </c>
      <c r="M45">
        <f t="shared" si="16"/>
        <v>0</v>
      </c>
      <c r="N45">
        <f t="shared" si="17"/>
        <v>1</v>
      </c>
      <c r="O45">
        <v>62.8</v>
      </c>
      <c r="P45">
        <v>59</v>
      </c>
      <c r="Q45">
        <v>4672</v>
      </c>
      <c r="R45">
        <v>8.4493425245080633</v>
      </c>
      <c r="S45">
        <f t="shared" si="8"/>
        <v>4672.0000000000018</v>
      </c>
      <c r="T45">
        <v>8.4700841414555779</v>
      </c>
      <c r="U45">
        <f t="shared" si="9"/>
        <v>4769.9168003497252</v>
      </c>
      <c r="V45">
        <v>-2.074161694751453E-2</v>
      </c>
      <c r="W45">
        <v>8.4706956786386911</v>
      </c>
      <c r="X45">
        <v>-2.1353154130627772E-2</v>
      </c>
      <c r="Z45">
        <v>4672</v>
      </c>
      <c r="AA45">
        <v>8.4493425245080633</v>
      </c>
      <c r="AB45">
        <v>0</v>
      </c>
      <c r="AC45">
        <v>1</v>
      </c>
      <c r="AD45">
        <v>6.44</v>
      </c>
      <c r="AE45">
        <v>6.34</v>
      </c>
      <c r="AF45">
        <v>4.01</v>
      </c>
    </row>
    <row r="46" spans="1:32" x14ac:dyDescent="0.3">
      <c r="A46">
        <v>2</v>
      </c>
      <c r="B46">
        <v>1.27</v>
      </c>
      <c r="C46">
        <f t="shared" si="10"/>
        <v>1.0539656046354113</v>
      </c>
      <c r="E46" t="s">
        <v>3</v>
      </c>
      <c r="F46" t="s">
        <v>14</v>
      </c>
      <c r="G46">
        <f t="shared" si="11"/>
        <v>0</v>
      </c>
      <c r="H46">
        <f t="shared" si="12"/>
        <v>1</v>
      </c>
      <c r="I46">
        <f t="shared" si="13"/>
        <v>0</v>
      </c>
      <c r="J46">
        <f t="shared" si="14"/>
        <v>0</v>
      </c>
      <c r="K46" t="s">
        <v>2</v>
      </c>
      <c r="L46">
        <f t="shared" si="15"/>
        <v>0</v>
      </c>
      <c r="M46">
        <f t="shared" si="16"/>
        <v>0</v>
      </c>
      <c r="N46">
        <f t="shared" si="17"/>
        <v>1</v>
      </c>
      <c r="O46">
        <v>61.8</v>
      </c>
      <c r="P46">
        <v>57</v>
      </c>
      <c r="Q46">
        <v>5761</v>
      </c>
      <c r="R46">
        <v>8.6588663497323832</v>
      </c>
      <c r="S46">
        <f t="shared" si="8"/>
        <v>5761.0000000000009</v>
      </c>
      <c r="T46">
        <v>8.8049194402589581</v>
      </c>
      <c r="U46">
        <f t="shared" si="9"/>
        <v>6666.961182444873</v>
      </c>
      <c r="V46">
        <v>-0.14605309052657489</v>
      </c>
      <c r="W46">
        <v>8.8009815595605989</v>
      </c>
      <c r="X46">
        <v>-0.14211520982821568</v>
      </c>
      <c r="Z46">
        <v>5761</v>
      </c>
      <c r="AA46">
        <v>8.6588663497323832</v>
      </c>
      <c r="AB46">
        <v>0</v>
      </c>
      <c r="AC46">
        <v>1</v>
      </c>
      <c r="AD46">
        <v>6.96</v>
      </c>
      <c r="AE46">
        <v>6.89</v>
      </c>
      <c r="AF46">
        <v>4.28</v>
      </c>
    </row>
    <row r="47" spans="1:32" x14ac:dyDescent="0.3">
      <c r="A47">
        <v>2</v>
      </c>
      <c r="B47">
        <v>1.54</v>
      </c>
      <c r="C47">
        <f t="shared" si="10"/>
        <v>1.09960272268227</v>
      </c>
      <c r="E47" t="s">
        <v>12</v>
      </c>
      <c r="F47" t="s">
        <v>14</v>
      </c>
      <c r="G47">
        <f t="shared" si="11"/>
        <v>0</v>
      </c>
      <c r="H47">
        <f t="shared" si="12"/>
        <v>1</v>
      </c>
      <c r="I47">
        <f t="shared" si="13"/>
        <v>0</v>
      </c>
      <c r="J47">
        <f t="shared" si="14"/>
        <v>0</v>
      </c>
      <c r="K47" t="s">
        <v>11</v>
      </c>
      <c r="L47">
        <f t="shared" si="15"/>
        <v>0</v>
      </c>
      <c r="M47">
        <f t="shared" si="16"/>
        <v>0</v>
      </c>
      <c r="N47">
        <f t="shared" si="17"/>
        <v>1</v>
      </c>
      <c r="O47">
        <v>61.1</v>
      </c>
      <c r="P47">
        <v>58</v>
      </c>
      <c r="Q47">
        <v>9055</v>
      </c>
      <c r="R47">
        <v>9.1110723703175136</v>
      </c>
      <c r="S47">
        <f t="shared" si="8"/>
        <v>9054.9999999999982</v>
      </c>
      <c r="T47">
        <v>9.129385819162728</v>
      </c>
      <c r="U47">
        <f t="shared" si="9"/>
        <v>9222.3560350571934</v>
      </c>
      <c r="V47">
        <v>-1.8313448845214353E-2</v>
      </c>
      <c r="W47">
        <v>9.1321314796459365</v>
      </c>
      <c r="X47">
        <v>-2.105910932842292E-2</v>
      </c>
      <c r="Z47">
        <v>9055</v>
      </c>
      <c r="AA47">
        <v>9.1110723703175136</v>
      </c>
      <c r="AB47">
        <v>0</v>
      </c>
      <c r="AC47">
        <v>1</v>
      </c>
      <c r="AD47">
        <v>7.47</v>
      </c>
      <c r="AE47">
        <v>7.36</v>
      </c>
      <c r="AF47">
        <v>4.53</v>
      </c>
    </row>
    <row r="48" spans="1:32" x14ac:dyDescent="0.3">
      <c r="A48">
        <v>2</v>
      </c>
      <c r="B48">
        <v>1.57</v>
      </c>
      <c r="C48">
        <f t="shared" si="10"/>
        <v>1.1042777801906405</v>
      </c>
      <c r="E48" t="s">
        <v>0</v>
      </c>
      <c r="F48" t="s">
        <v>13</v>
      </c>
      <c r="G48">
        <f t="shared" si="11"/>
        <v>0</v>
      </c>
      <c r="H48">
        <f t="shared" si="12"/>
        <v>0</v>
      </c>
      <c r="I48">
        <f t="shared" si="13"/>
        <v>1</v>
      </c>
      <c r="J48">
        <f t="shared" si="14"/>
        <v>0</v>
      </c>
      <c r="K48" t="s">
        <v>15</v>
      </c>
      <c r="L48">
        <f t="shared" si="15"/>
        <v>0</v>
      </c>
      <c r="M48">
        <f t="shared" si="16"/>
        <v>1</v>
      </c>
      <c r="N48">
        <f t="shared" si="17"/>
        <v>0</v>
      </c>
      <c r="O48">
        <v>57.8</v>
      </c>
      <c r="P48">
        <v>60</v>
      </c>
      <c r="Q48">
        <v>12547</v>
      </c>
      <c r="R48">
        <v>9.4372368721596995</v>
      </c>
      <c r="S48">
        <f t="shared" si="8"/>
        <v>12546.999999999998</v>
      </c>
      <c r="T48">
        <v>9.4707070533755822</v>
      </c>
      <c r="U48">
        <f t="shared" si="9"/>
        <v>12974.057340050602</v>
      </c>
      <c r="V48">
        <v>-3.3470181215882633E-2</v>
      </c>
      <c r="W48">
        <v>9.4859700495157622</v>
      </c>
      <c r="X48">
        <v>-4.873317735606264E-2</v>
      </c>
      <c r="Z48">
        <v>12547</v>
      </c>
      <c r="AA48">
        <v>9.4372368721596995</v>
      </c>
      <c r="AB48">
        <v>0</v>
      </c>
      <c r="AC48">
        <v>1</v>
      </c>
      <c r="AD48">
        <v>7.66</v>
      </c>
      <c r="AE48">
        <v>7.6</v>
      </c>
      <c r="AF48">
        <v>4.41</v>
      </c>
    </row>
    <row r="49" spans="1:32" x14ac:dyDescent="0.3">
      <c r="A49">
        <v>2</v>
      </c>
      <c r="B49">
        <v>1.54</v>
      </c>
      <c r="C49">
        <f t="shared" si="10"/>
        <v>1.09960272268227</v>
      </c>
      <c r="E49" t="s">
        <v>18</v>
      </c>
      <c r="F49" t="s">
        <v>10</v>
      </c>
      <c r="G49">
        <f t="shared" si="11"/>
        <v>0</v>
      </c>
      <c r="H49">
        <f t="shared" si="12"/>
        <v>0</v>
      </c>
      <c r="I49">
        <f t="shared" si="13"/>
        <v>0</v>
      </c>
      <c r="J49">
        <f t="shared" si="14"/>
        <v>1</v>
      </c>
      <c r="K49" t="s">
        <v>7</v>
      </c>
      <c r="L49">
        <f t="shared" si="15"/>
        <v>0</v>
      </c>
      <c r="M49">
        <f t="shared" si="16"/>
        <v>1</v>
      </c>
      <c r="N49">
        <f t="shared" si="17"/>
        <v>0</v>
      </c>
      <c r="O49">
        <v>61.1</v>
      </c>
      <c r="P49">
        <v>63</v>
      </c>
      <c r="Q49">
        <v>10349</v>
      </c>
      <c r="R49">
        <v>9.2446451756681736</v>
      </c>
      <c r="S49">
        <f t="shared" si="8"/>
        <v>10349.000000000005</v>
      </c>
      <c r="T49">
        <v>9.1772059427058394</v>
      </c>
      <c r="U49">
        <f t="shared" si="9"/>
        <v>9674.0850282835108</v>
      </c>
      <c r="V49">
        <v>6.7439232962334117E-2</v>
      </c>
      <c r="W49">
        <v>9.1840717831812757</v>
      </c>
      <c r="X49">
        <v>6.0573392486897859E-2</v>
      </c>
      <c r="Z49">
        <v>10349</v>
      </c>
      <c r="AA49">
        <v>9.2446451756681736</v>
      </c>
      <c r="AB49">
        <v>0</v>
      </c>
      <c r="AC49">
        <v>1</v>
      </c>
      <c r="AD49">
        <v>7.43</v>
      </c>
      <c r="AE49">
        <v>7.36</v>
      </c>
      <c r="AF49">
        <v>4.5199999999999996</v>
      </c>
    </row>
    <row r="50" spans="1:32" x14ac:dyDescent="0.3">
      <c r="A50">
        <v>2</v>
      </c>
      <c r="B50">
        <v>1.53</v>
      </c>
      <c r="C50">
        <f t="shared" si="10"/>
        <v>1.0980285834290671</v>
      </c>
      <c r="E50" t="s">
        <v>12</v>
      </c>
      <c r="F50" t="s">
        <v>14</v>
      </c>
      <c r="G50">
        <f t="shared" si="11"/>
        <v>0</v>
      </c>
      <c r="H50">
        <f t="shared" si="12"/>
        <v>1</v>
      </c>
      <c r="I50">
        <f t="shared" si="13"/>
        <v>0</v>
      </c>
      <c r="J50">
        <f t="shared" si="14"/>
        <v>0</v>
      </c>
      <c r="K50" t="s">
        <v>2</v>
      </c>
      <c r="L50">
        <f t="shared" si="15"/>
        <v>0</v>
      </c>
      <c r="M50">
        <f t="shared" si="16"/>
        <v>0</v>
      </c>
      <c r="N50">
        <f t="shared" si="17"/>
        <v>1</v>
      </c>
      <c r="O50">
        <v>62</v>
      </c>
      <c r="P50">
        <v>56</v>
      </c>
      <c r="Q50">
        <v>11370</v>
      </c>
      <c r="R50">
        <v>9.3387335867445813</v>
      </c>
      <c r="S50">
        <f t="shared" si="8"/>
        <v>11369.999999999995</v>
      </c>
      <c r="T50">
        <v>9.1703555515888482</v>
      </c>
      <c r="U50">
        <f t="shared" si="9"/>
        <v>9608.0402367455608</v>
      </c>
      <c r="V50">
        <v>0.16837803515573313</v>
      </c>
      <c r="W50">
        <v>9.1547898965731154</v>
      </c>
      <c r="X50">
        <v>0.18394369017146595</v>
      </c>
      <c r="Z50">
        <v>11370</v>
      </c>
      <c r="AA50">
        <v>9.3387335867445813</v>
      </c>
      <c r="AB50">
        <v>0</v>
      </c>
      <c r="AC50">
        <v>1</v>
      </c>
      <c r="AD50">
        <v>7.47</v>
      </c>
      <c r="AE50">
        <v>7.39</v>
      </c>
      <c r="AF50">
        <v>4.6100000000000003</v>
      </c>
    </row>
    <row r="51" spans="1:32" x14ac:dyDescent="0.3">
      <c r="A51">
        <v>2</v>
      </c>
      <c r="B51">
        <v>2</v>
      </c>
      <c r="C51">
        <f t="shared" si="10"/>
        <v>1.1646528560862337</v>
      </c>
      <c r="E51" t="s">
        <v>3</v>
      </c>
      <c r="F51" t="s">
        <v>4</v>
      </c>
      <c r="G51">
        <f t="shared" si="11"/>
        <v>0</v>
      </c>
      <c r="H51">
        <f t="shared" si="12"/>
        <v>0</v>
      </c>
      <c r="I51">
        <f t="shared" si="13"/>
        <v>1</v>
      </c>
      <c r="J51">
        <f t="shared" si="14"/>
        <v>0</v>
      </c>
      <c r="K51" t="s">
        <v>15</v>
      </c>
      <c r="L51">
        <f t="shared" si="15"/>
        <v>0</v>
      </c>
      <c r="M51">
        <f t="shared" si="16"/>
        <v>1</v>
      </c>
      <c r="N51">
        <f t="shared" si="17"/>
        <v>0</v>
      </c>
      <c r="O51">
        <v>61.6</v>
      </c>
      <c r="P51">
        <v>57</v>
      </c>
      <c r="Q51">
        <v>13531</v>
      </c>
      <c r="R51">
        <v>9.5127386282636444</v>
      </c>
      <c r="S51">
        <f t="shared" si="8"/>
        <v>13531.000000000002</v>
      </c>
      <c r="T51">
        <v>9.9047859611897149</v>
      </c>
      <c r="U51">
        <f t="shared" si="9"/>
        <v>20025.985039020896</v>
      </c>
      <c r="V51">
        <v>-0.39204733292607052</v>
      </c>
      <c r="W51">
        <v>9.9286978154905761</v>
      </c>
      <c r="X51">
        <v>-0.4159591872269317</v>
      </c>
      <c r="Z51">
        <v>13531</v>
      </c>
      <c r="AA51">
        <v>9.5127386282636444</v>
      </c>
      <c r="AB51">
        <v>0</v>
      </c>
      <c r="AC51">
        <v>1</v>
      </c>
      <c r="AD51">
        <v>8.11</v>
      </c>
      <c r="AE51">
        <v>8.08</v>
      </c>
      <c r="AF51">
        <v>4.99</v>
      </c>
    </row>
    <row r="52" spans="1:32" x14ac:dyDescent="0.3">
      <c r="A52">
        <v>2</v>
      </c>
      <c r="B52">
        <v>1.5</v>
      </c>
      <c r="C52">
        <f t="shared" si="10"/>
        <v>1.0932575062388263</v>
      </c>
      <c r="E52" t="s">
        <v>12</v>
      </c>
      <c r="F52" t="s">
        <v>6</v>
      </c>
      <c r="G52">
        <f t="shared" si="11"/>
        <v>0</v>
      </c>
      <c r="H52">
        <f t="shared" si="12"/>
        <v>1</v>
      </c>
      <c r="I52">
        <f t="shared" si="13"/>
        <v>0</v>
      </c>
      <c r="J52">
        <f t="shared" si="14"/>
        <v>0</v>
      </c>
      <c r="K52" t="s">
        <v>11</v>
      </c>
      <c r="L52">
        <f t="shared" si="15"/>
        <v>0</v>
      </c>
      <c r="M52">
        <f t="shared" si="16"/>
        <v>0</v>
      </c>
      <c r="N52">
        <f t="shared" si="17"/>
        <v>1</v>
      </c>
      <c r="O52">
        <v>60.8</v>
      </c>
      <c r="P52">
        <v>59</v>
      </c>
      <c r="Q52">
        <v>9157</v>
      </c>
      <c r="R52">
        <v>9.1222738931077316</v>
      </c>
      <c r="S52">
        <f t="shared" si="8"/>
        <v>9156.9999999999945</v>
      </c>
      <c r="T52">
        <v>9.1104055210766859</v>
      </c>
      <c r="U52">
        <f t="shared" si="9"/>
        <v>9048.9636930013621</v>
      </c>
      <c r="V52">
        <v>1.1868372031045737E-2</v>
      </c>
      <c r="W52">
        <v>9.1151668027741852</v>
      </c>
      <c r="X52">
        <v>7.1070903335463953E-3</v>
      </c>
      <c r="Z52">
        <v>9157</v>
      </c>
      <c r="AA52">
        <v>9.1222738931077316</v>
      </c>
      <c r="AB52">
        <v>0</v>
      </c>
      <c r="AC52">
        <v>1</v>
      </c>
      <c r="AD52">
        <v>7.34</v>
      </c>
      <c r="AE52">
        <v>7.36</v>
      </c>
      <c r="AF52">
        <v>4.47</v>
      </c>
    </row>
    <row r="53" spans="1:32" x14ac:dyDescent="0.3">
      <c r="A53">
        <v>2</v>
      </c>
      <c r="B53">
        <v>1.69</v>
      </c>
      <c r="C53">
        <f t="shared" si="10"/>
        <v>1.1223085884030055</v>
      </c>
      <c r="E53" t="s">
        <v>12</v>
      </c>
      <c r="F53" t="s">
        <v>13</v>
      </c>
      <c r="G53">
        <f t="shared" si="11"/>
        <v>0</v>
      </c>
      <c r="H53">
        <f t="shared" si="12"/>
        <v>0</v>
      </c>
      <c r="I53">
        <f t="shared" si="13"/>
        <v>1</v>
      </c>
      <c r="J53">
        <f t="shared" si="14"/>
        <v>0</v>
      </c>
      <c r="K53" t="s">
        <v>5</v>
      </c>
      <c r="L53">
        <f t="shared" si="15"/>
        <v>0</v>
      </c>
      <c r="M53">
        <f t="shared" si="16"/>
        <v>1</v>
      </c>
      <c r="N53">
        <f t="shared" si="17"/>
        <v>0</v>
      </c>
      <c r="O53">
        <v>62.9</v>
      </c>
      <c r="P53">
        <v>58</v>
      </c>
      <c r="Q53">
        <v>15889</v>
      </c>
      <c r="R53">
        <v>9.673382324888367</v>
      </c>
      <c r="S53">
        <f t="shared" si="8"/>
        <v>15889</v>
      </c>
      <c r="T53">
        <v>9.5312740709289514</v>
      </c>
      <c r="U53">
        <f t="shared" si="9"/>
        <v>13784.141875598967</v>
      </c>
      <c r="V53">
        <v>0.14210825395941562</v>
      </c>
      <c r="W53">
        <v>9.5381287105342309</v>
      </c>
      <c r="X53">
        <v>0.13525361435413608</v>
      </c>
      <c r="Z53">
        <v>15889</v>
      </c>
      <c r="AA53">
        <v>9.673382324888367</v>
      </c>
      <c r="AB53">
        <v>0</v>
      </c>
      <c r="AC53">
        <v>1</v>
      </c>
      <c r="AD53">
        <v>7.59</v>
      </c>
      <c r="AE53">
        <v>7.51</v>
      </c>
      <c r="AF53">
        <v>4.75</v>
      </c>
    </row>
    <row r="54" spans="1:32" x14ac:dyDescent="0.3">
      <c r="A54">
        <v>2</v>
      </c>
      <c r="B54">
        <v>1.03</v>
      </c>
      <c r="C54">
        <f t="shared" si="10"/>
        <v>1.0065211513317971</v>
      </c>
      <c r="E54" t="s">
        <v>3</v>
      </c>
      <c r="F54" t="s">
        <v>17</v>
      </c>
      <c r="G54">
        <f t="shared" si="11"/>
        <v>1</v>
      </c>
      <c r="H54">
        <f t="shared" si="12"/>
        <v>0</v>
      </c>
      <c r="I54">
        <f t="shared" si="13"/>
        <v>0</v>
      </c>
      <c r="J54">
        <f t="shared" si="14"/>
        <v>0</v>
      </c>
      <c r="K54" t="s">
        <v>11</v>
      </c>
      <c r="L54">
        <f t="shared" si="15"/>
        <v>0</v>
      </c>
      <c r="M54">
        <f t="shared" si="16"/>
        <v>0</v>
      </c>
      <c r="N54">
        <f t="shared" si="17"/>
        <v>1</v>
      </c>
      <c r="O54">
        <v>60.7</v>
      </c>
      <c r="P54">
        <v>55</v>
      </c>
      <c r="Q54">
        <v>4839</v>
      </c>
      <c r="R54">
        <v>8.4844633667933191</v>
      </c>
      <c r="S54">
        <f t="shared" si="8"/>
        <v>4839.0000000000027</v>
      </c>
      <c r="T54">
        <v>8.5629542747324301</v>
      </c>
      <c r="U54">
        <f t="shared" si="9"/>
        <v>5234.121386463572</v>
      </c>
      <c r="V54">
        <v>-7.8490907939110954E-2</v>
      </c>
      <c r="W54">
        <v>8.5574266117571991</v>
      </c>
      <c r="X54">
        <v>-7.2963244963879959E-2</v>
      </c>
      <c r="Z54">
        <v>4839</v>
      </c>
      <c r="AA54">
        <v>8.4844633667933191</v>
      </c>
      <c r="AB54">
        <v>0</v>
      </c>
      <c r="AC54">
        <v>1</v>
      </c>
      <c r="AD54">
        <v>6.61</v>
      </c>
      <c r="AE54">
        <v>6.53</v>
      </c>
      <c r="AF54">
        <v>3.99</v>
      </c>
    </row>
    <row r="55" spans="1:32" x14ac:dyDescent="0.3">
      <c r="A55">
        <v>2</v>
      </c>
      <c r="B55">
        <v>1.7</v>
      </c>
      <c r="C55">
        <f t="shared" si="10"/>
        <v>1.1237655591061944</v>
      </c>
      <c r="E55" t="s">
        <v>0</v>
      </c>
      <c r="F55" t="s">
        <v>14</v>
      </c>
      <c r="G55">
        <f t="shared" si="11"/>
        <v>0</v>
      </c>
      <c r="H55">
        <f t="shared" si="12"/>
        <v>1</v>
      </c>
      <c r="I55">
        <f t="shared" si="13"/>
        <v>0</v>
      </c>
      <c r="J55">
        <f t="shared" si="14"/>
        <v>0</v>
      </c>
      <c r="K55" t="s">
        <v>7</v>
      </c>
      <c r="L55">
        <f t="shared" si="15"/>
        <v>0</v>
      </c>
      <c r="M55">
        <f t="shared" si="16"/>
        <v>1</v>
      </c>
      <c r="N55">
        <f t="shared" si="17"/>
        <v>0</v>
      </c>
      <c r="O55">
        <v>57.6</v>
      </c>
      <c r="P55">
        <v>63</v>
      </c>
      <c r="Q55">
        <v>17330</v>
      </c>
      <c r="R55">
        <v>9.7601943827096509</v>
      </c>
      <c r="S55">
        <f t="shared" si="8"/>
        <v>17329.999999999985</v>
      </c>
      <c r="T55">
        <v>9.74411520046114</v>
      </c>
      <c r="U55">
        <f t="shared" si="9"/>
        <v>17053.576062597378</v>
      </c>
      <c r="V55">
        <v>1.6079182248510904E-2</v>
      </c>
      <c r="W55">
        <v>9.7682441627917456</v>
      </c>
      <c r="X55">
        <v>-8.0497800820946708E-3</v>
      </c>
      <c r="Z55">
        <v>17330</v>
      </c>
      <c r="AA55">
        <v>9.7601943827096509</v>
      </c>
      <c r="AB55">
        <v>0</v>
      </c>
      <c r="AC55">
        <v>1</v>
      </c>
      <c r="AD55">
        <v>7.86</v>
      </c>
      <c r="AE55">
        <v>7.81</v>
      </c>
      <c r="AF55">
        <v>4.51</v>
      </c>
    </row>
    <row r="56" spans="1:32" x14ac:dyDescent="0.3">
      <c r="A56">
        <v>2</v>
      </c>
      <c r="B56">
        <v>1.02</v>
      </c>
      <c r="C56">
        <f t="shared" si="10"/>
        <v>1.0043640927805335</v>
      </c>
      <c r="E56" t="s">
        <v>3</v>
      </c>
      <c r="F56" t="s">
        <v>13</v>
      </c>
      <c r="G56">
        <f t="shared" si="11"/>
        <v>0</v>
      </c>
      <c r="H56">
        <f t="shared" si="12"/>
        <v>0</v>
      </c>
      <c r="I56">
        <f t="shared" si="13"/>
        <v>1</v>
      </c>
      <c r="J56">
        <f t="shared" si="14"/>
        <v>0</v>
      </c>
      <c r="K56" t="s">
        <v>7</v>
      </c>
      <c r="L56">
        <f t="shared" si="15"/>
        <v>0</v>
      </c>
      <c r="M56">
        <f t="shared" si="16"/>
        <v>1</v>
      </c>
      <c r="N56">
        <f t="shared" si="17"/>
        <v>0</v>
      </c>
      <c r="O56">
        <v>62.8</v>
      </c>
      <c r="P56">
        <v>55</v>
      </c>
      <c r="Q56">
        <v>7574</v>
      </c>
      <c r="R56">
        <v>8.9324766084617409</v>
      </c>
      <c r="S56">
        <f t="shared" si="8"/>
        <v>7574.0000000000055</v>
      </c>
      <c r="T56">
        <v>8.7323760388261356</v>
      </c>
      <c r="U56">
        <f t="shared" si="9"/>
        <v>6200.4431161503844</v>
      </c>
      <c r="V56">
        <v>0.2001005696356053</v>
      </c>
      <c r="W56">
        <v>8.7290633524816066</v>
      </c>
      <c r="X56">
        <v>0.20341325598013427</v>
      </c>
      <c r="Z56">
        <v>7574</v>
      </c>
      <c r="AA56">
        <v>8.9324766084617409</v>
      </c>
      <c r="AB56">
        <v>0</v>
      </c>
      <c r="AC56">
        <v>1</v>
      </c>
      <c r="AD56">
        <v>6.45</v>
      </c>
      <c r="AE56">
        <v>6.41</v>
      </c>
      <c r="AF56">
        <v>4.04</v>
      </c>
    </row>
    <row r="57" spans="1:32" x14ac:dyDescent="0.3">
      <c r="A57">
        <v>2</v>
      </c>
      <c r="B57">
        <v>1.1299999999999999</v>
      </c>
      <c r="C57">
        <f t="shared" si="10"/>
        <v>1.027240065158562</v>
      </c>
      <c r="E57" t="s">
        <v>3</v>
      </c>
      <c r="F57" t="s">
        <v>13</v>
      </c>
      <c r="G57">
        <f t="shared" si="11"/>
        <v>0</v>
      </c>
      <c r="H57">
        <f t="shared" si="12"/>
        <v>0</v>
      </c>
      <c r="I57">
        <f t="shared" si="13"/>
        <v>1</v>
      </c>
      <c r="J57">
        <f t="shared" si="14"/>
        <v>0</v>
      </c>
      <c r="K57" t="s">
        <v>9</v>
      </c>
      <c r="L57">
        <f t="shared" si="15"/>
        <v>0</v>
      </c>
      <c r="M57">
        <f t="shared" si="16"/>
        <v>1</v>
      </c>
      <c r="N57">
        <f t="shared" si="17"/>
        <v>0</v>
      </c>
      <c r="O57">
        <v>61.2</v>
      </c>
      <c r="P57">
        <v>57</v>
      </c>
      <c r="Q57">
        <v>9214</v>
      </c>
      <c r="R57">
        <v>9.1284793454958617</v>
      </c>
      <c r="S57">
        <f t="shared" si="8"/>
        <v>9213.9999999999945</v>
      </c>
      <c r="T57">
        <v>8.8734943003890354</v>
      </c>
      <c r="U57">
        <f t="shared" si="9"/>
        <v>7140.1873921546421</v>
      </c>
      <c r="V57">
        <v>0.25498504510682629</v>
      </c>
      <c r="W57">
        <v>8.8766013299336741</v>
      </c>
      <c r="X57">
        <v>0.25187801556218758</v>
      </c>
      <c r="Z57">
        <v>9214</v>
      </c>
      <c r="AA57">
        <v>9.1284793454958617</v>
      </c>
      <c r="AB57">
        <v>0</v>
      </c>
      <c r="AC57">
        <v>1</v>
      </c>
      <c r="AD57">
        <v>6.72</v>
      </c>
      <c r="AE57">
        <v>6.65</v>
      </c>
      <c r="AF57">
        <v>4.09</v>
      </c>
    </row>
    <row r="58" spans="1:32" x14ac:dyDescent="0.3">
      <c r="A58">
        <v>2</v>
      </c>
      <c r="B58">
        <v>1.08</v>
      </c>
      <c r="C58">
        <f t="shared" si="10"/>
        <v>1.0170677506059698</v>
      </c>
      <c r="E58" t="s">
        <v>18</v>
      </c>
      <c r="F58" t="s">
        <v>14</v>
      </c>
      <c r="G58">
        <f t="shared" si="11"/>
        <v>0</v>
      </c>
      <c r="H58">
        <f t="shared" si="12"/>
        <v>1</v>
      </c>
      <c r="I58">
        <f t="shared" si="13"/>
        <v>0</v>
      </c>
      <c r="J58">
        <f t="shared" si="14"/>
        <v>0</v>
      </c>
      <c r="K58" t="s">
        <v>11</v>
      </c>
      <c r="L58">
        <f t="shared" si="15"/>
        <v>0</v>
      </c>
      <c r="M58">
        <f t="shared" si="16"/>
        <v>0</v>
      </c>
      <c r="N58">
        <f t="shared" si="17"/>
        <v>1</v>
      </c>
      <c r="O58">
        <v>63.4</v>
      </c>
      <c r="P58">
        <v>55</v>
      </c>
      <c r="Q58">
        <v>3847</v>
      </c>
      <c r="R58">
        <v>8.2550489027522946</v>
      </c>
      <c r="S58">
        <f t="shared" si="8"/>
        <v>3846.9999999999982</v>
      </c>
      <c r="T58">
        <v>8.5538540069956568</v>
      </c>
      <c r="U58">
        <f t="shared" si="9"/>
        <v>5186.7055560832396</v>
      </c>
      <c r="V58">
        <v>-0.29880510424336215</v>
      </c>
      <c r="W58">
        <v>8.5467713235101446</v>
      </c>
      <c r="X58">
        <v>-0.29172242075784993</v>
      </c>
      <c r="Z58">
        <v>3847</v>
      </c>
      <c r="AA58">
        <v>8.2550489027522946</v>
      </c>
      <c r="AB58">
        <v>0</v>
      </c>
      <c r="AC58">
        <v>1</v>
      </c>
      <c r="AD58">
        <v>6.53</v>
      </c>
      <c r="AE58">
        <v>6.5</v>
      </c>
      <c r="AF58">
        <v>4.13</v>
      </c>
    </row>
    <row r="59" spans="1:32" x14ac:dyDescent="0.3">
      <c r="A59">
        <v>2</v>
      </c>
      <c r="B59">
        <v>1.61</v>
      </c>
      <c r="C59">
        <f t="shared" si="10"/>
        <v>1.1104039810031108</v>
      </c>
      <c r="E59" t="s">
        <v>3</v>
      </c>
      <c r="F59" t="s">
        <v>17</v>
      </c>
      <c r="G59">
        <f t="shared" si="11"/>
        <v>1</v>
      </c>
      <c r="H59">
        <f t="shared" si="12"/>
        <v>0</v>
      </c>
      <c r="I59">
        <f t="shared" si="13"/>
        <v>0</v>
      </c>
      <c r="J59">
        <f t="shared" si="14"/>
        <v>0</v>
      </c>
      <c r="K59" t="s">
        <v>15</v>
      </c>
      <c r="L59">
        <f t="shared" si="15"/>
        <v>0</v>
      </c>
      <c r="M59">
        <f t="shared" si="16"/>
        <v>1</v>
      </c>
      <c r="N59">
        <f t="shared" si="17"/>
        <v>0</v>
      </c>
      <c r="O59">
        <v>62</v>
      </c>
      <c r="P59">
        <v>55</v>
      </c>
      <c r="Q59">
        <v>18318</v>
      </c>
      <c r="R59">
        <v>9.8156394619629328</v>
      </c>
      <c r="S59">
        <f t="shared" si="8"/>
        <v>18318</v>
      </c>
      <c r="T59">
        <v>9.6706067177655903</v>
      </c>
      <c r="U59">
        <f t="shared" si="9"/>
        <v>15844.959526226512</v>
      </c>
      <c r="V59">
        <v>0.14503274419734247</v>
      </c>
      <c r="W59">
        <v>9.6669543224066423</v>
      </c>
      <c r="X59">
        <v>0.14868513955629048</v>
      </c>
      <c r="Z59">
        <v>18318</v>
      </c>
      <c r="AA59">
        <v>9.8156394619629328</v>
      </c>
      <c r="AB59">
        <v>0</v>
      </c>
      <c r="AC59">
        <v>1</v>
      </c>
      <c r="AD59">
        <v>7.51</v>
      </c>
      <c r="AE59">
        <v>7.5</v>
      </c>
      <c r="AF59">
        <v>4.67</v>
      </c>
    </row>
    <row r="60" spans="1:32" x14ac:dyDescent="0.3">
      <c r="A60">
        <v>2</v>
      </c>
      <c r="B60">
        <v>1.01</v>
      </c>
      <c r="C60">
        <f t="shared" si="10"/>
        <v>1.0021904733436682</v>
      </c>
      <c r="E60" t="s">
        <v>18</v>
      </c>
      <c r="F60" t="s">
        <v>6</v>
      </c>
      <c r="G60">
        <f t="shared" si="11"/>
        <v>0</v>
      </c>
      <c r="H60">
        <f t="shared" si="12"/>
        <v>1</v>
      </c>
      <c r="I60">
        <f t="shared" si="13"/>
        <v>0</v>
      </c>
      <c r="J60">
        <f t="shared" si="14"/>
        <v>0</v>
      </c>
      <c r="K60" t="s">
        <v>7</v>
      </c>
      <c r="L60">
        <f t="shared" si="15"/>
        <v>0</v>
      </c>
      <c r="M60">
        <f t="shared" si="16"/>
        <v>1</v>
      </c>
      <c r="N60">
        <f t="shared" si="17"/>
        <v>0</v>
      </c>
      <c r="O60">
        <v>63.4</v>
      </c>
      <c r="P60">
        <v>58</v>
      </c>
      <c r="Q60">
        <v>7366</v>
      </c>
      <c r="R60">
        <v>8.9046300970050112</v>
      </c>
      <c r="S60">
        <f t="shared" si="8"/>
        <v>7366.0000000000045</v>
      </c>
      <c r="T60">
        <v>8.8384072304028258</v>
      </c>
      <c r="U60">
        <f t="shared" si="9"/>
        <v>6894.0033320503535</v>
      </c>
      <c r="V60">
        <v>6.6222866602185348E-2</v>
      </c>
      <c r="W60">
        <v>8.8365215832602289</v>
      </c>
      <c r="X60">
        <v>6.8108513744782329E-2</v>
      </c>
      <c r="Z60">
        <v>7366</v>
      </c>
      <c r="AA60">
        <v>8.9046300970050112</v>
      </c>
      <c r="AB60">
        <v>0</v>
      </c>
      <c r="AC60">
        <v>1</v>
      </c>
      <c r="AD60">
        <v>6.38</v>
      </c>
      <c r="AE60">
        <v>6.36</v>
      </c>
      <c r="AF60">
        <v>4.04</v>
      </c>
    </row>
    <row r="61" spans="1:32" x14ac:dyDescent="0.3">
      <c r="A61">
        <v>2</v>
      </c>
      <c r="B61">
        <v>1.03</v>
      </c>
      <c r="C61">
        <f t="shared" si="10"/>
        <v>1.0065211513317971</v>
      </c>
      <c r="E61" t="s">
        <v>12</v>
      </c>
      <c r="F61" t="s">
        <v>6</v>
      </c>
      <c r="G61">
        <f t="shared" si="11"/>
        <v>0</v>
      </c>
      <c r="H61">
        <f t="shared" si="12"/>
        <v>1</v>
      </c>
      <c r="I61">
        <f t="shared" si="13"/>
        <v>0</v>
      </c>
      <c r="J61">
        <f t="shared" si="14"/>
        <v>0</v>
      </c>
      <c r="K61" t="s">
        <v>11</v>
      </c>
      <c r="L61">
        <f t="shared" si="15"/>
        <v>0</v>
      </c>
      <c r="M61">
        <f t="shared" si="16"/>
        <v>0</v>
      </c>
      <c r="N61">
        <f t="shared" si="17"/>
        <v>1</v>
      </c>
      <c r="O61">
        <v>61.4</v>
      </c>
      <c r="P61">
        <v>58</v>
      </c>
      <c r="Q61">
        <v>4328</v>
      </c>
      <c r="R61">
        <v>8.3728608205263182</v>
      </c>
      <c r="S61">
        <f t="shared" si="8"/>
        <v>4328.0000000000036</v>
      </c>
      <c r="T61">
        <v>8.4771354315805461</v>
      </c>
      <c r="U61">
        <f t="shared" si="9"/>
        <v>4803.6697285742257</v>
      </c>
      <c r="V61">
        <v>-0.10427461105422786</v>
      </c>
      <c r="W61">
        <v>8.4837935109855387</v>
      </c>
      <c r="X61">
        <v>-0.1109326904592205</v>
      </c>
      <c r="Z61">
        <v>4328</v>
      </c>
      <c r="AA61">
        <v>8.3728608205263182</v>
      </c>
      <c r="AB61">
        <v>0</v>
      </c>
      <c r="AC61">
        <v>1</v>
      </c>
      <c r="AD61">
        <v>6.49</v>
      </c>
      <c r="AE61">
        <v>6.45</v>
      </c>
      <c r="AF61">
        <v>3.97</v>
      </c>
    </row>
    <row r="62" spans="1:32" x14ac:dyDescent="0.3">
      <c r="A62">
        <v>2</v>
      </c>
      <c r="B62">
        <v>1.01</v>
      </c>
      <c r="C62">
        <f t="shared" si="10"/>
        <v>1.0021904733436682</v>
      </c>
      <c r="E62" t="s">
        <v>3</v>
      </c>
      <c r="F62" t="s">
        <v>6</v>
      </c>
      <c r="G62">
        <f t="shared" si="11"/>
        <v>0</v>
      </c>
      <c r="H62">
        <f t="shared" si="12"/>
        <v>1</v>
      </c>
      <c r="I62">
        <f t="shared" si="13"/>
        <v>0</v>
      </c>
      <c r="J62">
        <f t="shared" si="14"/>
        <v>0</v>
      </c>
      <c r="K62" t="s">
        <v>5</v>
      </c>
      <c r="L62">
        <f t="shared" si="15"/>
        <v>0</v>
      </c>
      <c r="M62">
        <f t="shared" si="16"/>
        <v>1</v>
      </c>
      <c r="N62">
        <f t="shared" si="17"/>
        <v>0</v>
      </c>
      <c r="O62">
        <v>62</v>
      </c>
      <c r="P62">
        <v>56</v>
      </c>
      <c r="Q62">
        <v>9483</v>
      </c>
      <c r="R62">
        <v>9.1572560008837272</v>
      </c>
      <c r="S62">
        <f t="shared" si="8"/>
        <v>9482.9999999999982</v>
      </c>
      <c r="T62">
        <v>8.8236961919226715</v>
      </c>
      <c r="U62">
        <f t="shared" si="9"/>
        <v>6793.3277207792025</v>
      </c>
      <c r="V62">
        <v>0.33355980896105564</v>
      </c>
      <c r="W62">
        <v>8.8251138959871724</v>
      </c>
      <c r="X62">
        <v>0.33214210489655471</v>
      </c>
      <c r="Z62">
        <v>9483</v>
      </c>
      <c r="AA62">
        <v>9.1572560008837272</v>
      </c>
      <c r="AB62">
        <v>0</v>
      </c>
      <c r="AC62">
        <v>1</v>
      </c>
      <c r="AD62">
        <v>6.43</v>
      </c>
      <c r="AE62">
        <v>6.35</v>
      </c>
      <c r="AF62">
        <v>4.01</v>
      </c>
    </row>
    <row r="63" spans="1:32" x14ac:dyDescent="0.3">
      <c r="A63">
        <v>2</v>
      </c>
      <c r="B63">
        <v>1.0900000000000001</v>
      </c>
      <c r="C63">
        <f t="shared" si="10"/>
        <v>1.0191311753072512</v>
      </c>
      <c r="E63" t="s">
        <v>3</v>
      </c>
      <c r="F63" t="s">
        <v>14</v>
      </c>
      <c r="G63">
        <f t="shared" si="11"/>
        <v>0</v>
      </c>
      <c r="H63">
        <f t="shared" si="12"/>
        <v>1</v>
      </c>
      <c r="I63">
        <f t="shared" si="13"/>
        <v>0</v>
      </c>
      <c r="J63">
        <f t="shared" si="14"/>
        <v>0</v>
      </c>
      <c r="K63" t="s">
        <v>5</v>
      </c>
      <c r="L63">
        <f t="shared" si="15"/>
        <v>0</v>
      </c>
      <c r="M63">
        <f t="shared" si="16"/>
        <v>1</v>
      </c>
      <c r="N63">
        <f t="shared" si="17"/>
        <v>0</v>
      </c>
      <c r="O63">
        <v>62.5</v>
      </c>
      <c r="P63">
        <v>55</v>
      </c>
      <c r="Q63">
        <v>9668</v>
      </c>
      <c r="R63">
        <v>9.1765767418233732</v>
      </c>
      <c r="S63">
        <f t="shared" si="8"/>
        <v>9667.9999999999964</v>
      </c>
      <c r="T63">
        <v>8.9826888749800649</v>
      </c>
      <c r="U63">
        <f t="shared" si="9"/>
        <v>7964.0175988346136</v>
      </c>
      <c r="V63">
        <v>0.19388786684330839</v>
      </c>
      <c r="W63">
        <v>8.9809226900574348</v>
      </c>
      <c r="X63">
        <v>0.19565405176593842</v>
      </c>
      <c r="Z63">
        <v>9668</v>
      </c>
      <c r="AA63">
        <v>9.1765767418233732</v>
      </c>
      <c r="AB63">
        <v>0</v>
      </c>
      <c r="AC63">
        <v>1</v>
      </c>
      <c r="AD63">
        <v>6.52</v>
      </c>
      <c r="AE63">
        <v>6.6</v>
      </c>
      <c r="AF63">
        <v>4.0999999999999996</v>
      </c>
    </row>
    <row r="64" spans="1:32" x14ac:dyDescent="0.3">
      <c r="A64">
        <v>2</v>
      </c>
      <c r="B64">
        <v>1.01</v>
      </c>
      <c r="C64">
        <f t="shared" si="10"/>
        <v>1.0021904733436682</v>
      </c>
      <c r="E64" t="s">
        <v>0</v>
      </c>
      <c r="F64" t="s">
        <v>14</v>
      </c>
      <c r="G64">
        <f t="shared" si="11"/>
        <v>0</v>
      </c>
      <c r="H64">
        <f t="shared" si="12"/>
        <v>1</v>
      </c>
      <c r="I64">
        <f t="shared" si="13"/>
        <v>0</v>
      </c>
      <c r="J64">
        <f t="shared" si="14"/>
        <v>0</v>
      </c>
      <c r="K64" t="s">
        <v>15</v>
      </c>
      <c r="L64">
        <f t="shared" si="15"/>
        <v>0</v>
      </c>
      <c r="M64">
        <f t="shared" si="16"/>
        <v>1</v>
      </c>
      <c r="N64">
        <f t="shared" si="17"/>
        <v>0</v>
      </c>
      <c r="O64">
        <v>63.9</v>
      </c>
      <c r="P64">
        <v>58</v>
      </c>
      <c r="Q64">
        <v>6330</v>
      </c>
      <c r="R64">
        <v>8.7530555151382217</v>
      </c>
      <c r="S64">
        <f t="shared" si="8"/>
        <v>6329.9999999999991</v>
      </c>
      <c r="T64">
        <v>8.8603966647429058</v>
      </c>
      <c r="U64">
        <f t="shared" si="9"/>
        <v>7047.2775967751586</v>
      </c>
      <c r="V64">
        <v>-0.10734114960468411</v>
      </c>
      <c r="W64">
        <v>8.8563942949088883</v>
      </c>
      <c r="X64">
        <v>-0.10333877977066663</v>
      </c>
      <c r="Z64">
        <v>6330</v>
      </c>
      <c r="AA64">
        <v>8.7530555151382217</v>
      </c>
      <c r="AB64">
        <v>0</v>
      </c>
      <c r="AC64">
        <v>1</v>
      </c>
      <c r="AD64">
        <v>6.32</v>
      </c>
      <c r="AE64">
        <v>6.39</v>
      </c>
      <c r="AF64">
        <v>4.0599999999999996</v>
      </c>
    </row>
    <row r="65" spans="1:32" x14ac:dyDescent="0.3">
      <c r="A65">
        <v>2</v>
      </c>
      <c r="B65">
        <v>1.01</v>
      </c>
      <c r="C65">
        <f t="shared" si="10"/>
        <v>1.0021904733436682</v>
      </c>
      <c r="E65" t="s">
        <v>18</v>
      </c>
      <c r="F65" t="s">
        <v>13</v>
      </c>
      <c r="G65">
        <f t="shared" si="11"/>
        <v>0</v>
      </c>
      <c r="H65">
        <f t="shared" si="12"/>
        <v>0</v>
      </c>
      <c r="I65">
        <f t="shared" si="13"/>
        <v>1</v>
      </c>
      <c r="J65">
        <f t="shared" si="14"/>
        <v>0</v>
      </c>
      <c r="K65" t="s">
        <v>15</v>
      </c>
      <c r="L65">
        <f t="shared" si="15"/>
        <v>0</v>
      </c>
      <c r="M65">
        <f t="shared" si="16"/>
        <v>1</v>
      </c>
      <c r="N65">
        <f t="shared" si="17"/>
        <v>0</v>
      </c>
      <c r="O65">
        <v>63.2</v>
      </c>
      <c r="P65">
        <v>55</v>
      </c>
      <c r="Q65">
        <v>5701</v>
      </c>
      <c r="R65">
        <v>8.6483968770315816</v>
      </c>
      <c r="S65">
        <f t="shared" si="8"/>
        <v>5700.9999999999982</v>
      </c>
      <c r="T65">
        <v>8.6895030467375207</v>
      </c>
      <c r="U65">
        <f t="shared" si="9"/>
        <v>5940.2294926552559</v>
      </c>
      <c r="V65">
        <v>-4.1106169705939166E-2</v>
      </c>
      <c r="W65">
        <v>8.6920287489270684</v>
      </c>
      <c r="X65">
        <v>-4.3631871895486896E-2</v>
      </c>
      <c r="Z65">
        <v>5701</v>
      </c>
      <c r="AA65">
        <v>8.6483968770315816</v>
      </c>
      <c r="AB65">
        <v>0</v>
      </c>
      <c r="AC65">
        <v>1</v>
      </c>
      <c r="AD65">
        <v>6.39</v>
      </c>
      <c r="AE65">
        <v>6.34</v>
      </c>
      <c r="AF65">
        <v>4.0199999999999996</v>
      </c>
    </row>
    <row r="66" spans="1:32" x14ac:dyDescent="0.3">
      <c r="A66">
        <v>2</v>
      </c>
      <c r="B66">
        <v>1.1100000000000001</v>
      </c>
      <c r="C66">
        <f t="shared" si="10"/>
        <v>1.023214116253905</v>
      </c>
      <c r="E66" t="s">
        <v>12</v>
      </c>
      <c r="F66" t="s">
        <v>14</v>
      </c>
      <c r="G66">
        <f t="shared" si="11"/>
        <v>0</v>
      </c>
      <c r="H66">
        <f t="shared" si="12"/>
        <v>1</v>
      </c>
      <c r="I66">
        <f t="shared" si="13"/>
        <v>0</v>
      </c>
      <c r="J66">
        <f t="shared" si="14"/>
        <v>0</v>
      </c>
      <c r="K66" t="s">
        <v>2</v>
      </c>
      <c r="L66">
        <f t="shared" si="15"/>
        <v>0</v>
      </c>
      <c r="M66">
        <f t="shared" si="16"/>
        <v>0</v>
      </c>
      <c r="N66">
        <f t="shared" si="17"/>
        <v>1</v>
      </c>
      <c r="O66">
        <v>60.4</v>
      </c>
      <c r="P66">
        <v>58</v>
      </c>
      <c r="Q66">
        <v>4699</v>
      </c>
      <c r="R66">
        <v>8.4551049991028151</v>
      </c>
      <c r="S66">
        <f t="shared" si="8"/>
        <v>4698.9999999999973</v>
      </c>
      <c r="T66">
        <v>8.605754407846387</v>
      </c>
      <c r="U66">
        <f t="shared" si="9"/>
        <v>5463.0056785219576</v>
      </c>
      <c r="V66">
        <v>-0.15064940874357191</v>
      </c>
      <c r="W66">
        <v>8.6117276129310163</v>
      </c>
      <c r="X66">
        <v>-0.1566226138282012</v>
      </c>
      <c r="Z66">
        <v>4699</v>
      </c>
      <c r="AA66">
        <v>8.4551049991028151</v>
      </c>
      <c r="AB66">
        <v>0</v>
      </c>
      <c r="AC66">
        <v>1</v>
      </c>
      <c r="AD66">
        <v>6.68</v>
      </c>
      <c r="AE66">
        <v>6.66</v>
      </c>
      <c r="AF66">
        <v>4.03</v>
      </c>
    </row>
    <row r="67" spans="1:32" x14ac:dyDescent="0.3">
      <c r="A67">
        <v>2</v>
      </c>
      <c r="B67">
        <v>1.8</v>
      </c>
      <c r="C67">
        <f t="shared" si="10"/>
        <v>1.1379794614564596</v>
      </c>
      <c r="E67" t="s">
        <v>3</v>
      </c>
      <c r="F67" t="s">
        <v>14</v>
      </c>
      <c r="G67">
        <f t="shared" si="11"/>
        <v>0</v>
      </c>
      <c r="H67">
        <f t="shared" si="12"/>
        <v>1</v>
      </c>
      <c r="I67">
        <f t="shared" si="13"/>
        <v>0</v>
      </c>
      <c r="J67">
        <f t="shared" si="14"/>
        <v>0</v>
      </c>
      <c r="K67" t="s">
        <v>2</v>
      </c>
      <c r="L67">
        <f t="shared" si="15"/>
        <v>0</v>
      </c>
      <c r="M67">
        <f t="shared" si="16"/>
        <v>0</v>
      </c>
      <c r="N67">
        <f t="shared" si="17"/>
        <v>1</v>
      </c>
      <c r="O67">
        <v>61.9</v>
      </c>
      <c r="P67">
        <v>56</v>
      </c>
      <c r="Q67">
        <v>14814</v>
      </c>
      <c r="R67">
        <v>9.6033279585732352</v>
      </c>
      <c r="S67">
        <f t="shared" ref="S67:S130" si="18">EXP(R67)</f>
        <v>14814.000000000009</v>
      </c>
      <c r="T67">
        <v>9.4937160539010712</v>
      </c>
      <c r="U67">
        <f t="shared" ref="U67:U130" si="19">EXP(T67)</f>
        <v>13276.03824902367</v>
      </c>
      <c r="V67">
        <v>0.10961190467216397</v>
      </c>
      <c r="W67">
        <v>9.4965662526976935</v>
      </c>
      <c r="X67">
        <v>0.10676170587554168</v>
      </c>
      <c r="Z67">
        <v>14814</v>
      </c>
      <c r="AA67">
        <v>9.6033279585732352</v>
      </c>
      <c r="AB67">
        <v>0</v>
      </c>
      <c r="AC67">
        <v>1</v>
      </c>
      <c r="AD67">
        <v>7.78</v>
      </c>
      <c r="AE67">
        <v>7.87</v>
      </c>
      <c r="AF67">
        <v>4.84</v>
      </c>
    </row>
    <row r="68" spans="1:32" x14ac:dyDescent="0.3">
      <c r="A68">
        <v>2</v>
      </c>
      <c r="B68">
        <v>1.0900000000000001</v>
      </c>
      <c r="C68">
        <f t="shared" si="10"/>
        <v>1.0191311753072512</v>
      </c>
      <c r="E68" t="s">
        <v>3</v>
      </c>
      <c r="F68" t="s">
        <v>14</v>
      </c>
      <c r="G68">
        <f t="shared" si="11"/>
        <v>0</v>
      </c>
      <c r="H68">
        <f t="shared" si="12"/>
        <v>1</v>
      </c>
      <c r="I68">
        <f t="shared" si="13"/>
        <v>0</v>
      </c>
      <c r="J68">
        <f t="shared" si="14"/>
        <v>0</v>
      </c>
      <c r="K68" t="s">
        <v>5</v>
      </c>
      <c r="L68">
        <f t="shared" si="15"/>
        <v>0</v>
      </c>
      <c r="M68">
        <f t="shared" si="16"/>
        <v>1</v>
      </c>
      <c r="N68">
        <f t="shared" si="17"/>
        <v>0</v>
      </c>
      <c r="O68">
        <v>62.1</v>
      </c>
      <c r="P68">
        <v>56</v>
      </c>
      <c r="Q68">
        <v>10246</v>
      </c>
      <c r="R68">
        <v>9.2346426644991482</v>
      </c>
      <c r="S68">
        <f t="shared" si="18"/>
        <v>10246.000000000005</v>
      </c>
      <c r="T68">
        <v>8.9711412195142515</v>
      </c>
      <c r="U68">
        <f t="shared" si="19"/>
        <v>7872.5808237437323</v>
      </c>
      <c r="V68">
        <v>0.26350144498489669</v>
      </c>
      <c r="W68">
        <v>8.9718806861050027</v>
      </c>
      <c r="X68">
        <v>0.2627619783941455</v>
      </c>
      <c r="Z68">
        <v>10246</v>
      </c>
      <c r="AA68">
        <v>9.2346426644991482</v>
      </c>
      <c r="AB68">
        <v>0</v>
      </c>
      <c r="AC68">
        <v>1</v>
      </c>
      <c r="AD68">
        <v>6.55</v>
      </c>
      <c r="AE68">
        <v>6.59</v>
      </c>
      <c r="AF68">
        <v>4.08</v>
      </c>
    </row>
    <row r="69" spans="1:32" x14ac:dyDescent="0.3">
      <c r="A69">
        <v>2</v>
      </c>
      <c r="B69">
        <v>2</v>
      </c>
      <c r="C69">
        <f t="shared" si="10"/>
        <v>1.1646528560862337</v>
      </c>
      <c r="E69" t="s">
        <v>12</v>
      </c>
      <c r="F69" t="s">
        <v>17</v>
      </c>
      <c r="G69">
        <f t="shared" si="11"/>
        <v>1</v>
      </c>
      <c r="H69">
        <f t="shared" si="12"/>
        <v>0</v>
      </c>
      <c r="I69">
        <f t="shared" si="13"/>
        <v>0</v>
      </c>
      <c r="J69">
        <f t="shared" si="14"/>
        <v>0</v>
      </c>
      <c r="K69" t="s">
        <v>11</v>
      </c>
      <c r="L69">
        <f t="shared" si="15"/>
        <v>0</v>
      </c>
      <c r="M69">
        <f t="shared" si="16"/>
        <v>0</v>
      </c>
      <c r="N69">
        <f t="shared" si="17"/>
        <v>1</v>
      </c>
      <c r="O69">
        <v>61.6</v>
      </c>
      <c r="P69">
        <v>59</v>
      </c>
      <c r="Q69">
        <v>17674</v>
      </c>
      <c r="R69">
        <v>9.7798499120779496</v>
      </c>
      <c r="S69">
        <f t="shared" si="18"/>
        <v>17673.999999999996</v>
      </c>
      <c r="T69">
        <v>9.7606712612107298</v>
      </c>
      <c r="U69">
        <f t="shared" si="19"/>
        <v>17338.266275271508</v>
      </c>
      <c r="V69">
        <v>1.9178650867219815E-2</v>
      </c>
      <c r="W69">
        <v>9.7734158789813836</v>
      </c>
      <c r="X69">
        <v>6.4340330965659831E-3</v>
      </c>
      <c r="Z69">
        <v>17674</v>
      </c>
      <c r="AA69">
        <v>9.7798499120779496</v>
      </c>
      <c r="AB69">
        <v>0</v>
      </c>
      <c r="AC69">
        <v>1</v>
      </c>
      <c r="AD69">
        <v>8.09</v>
      </c>
      <c r="AE69">
        <v>8.1999999999999993</v>
      </c>
      <c r="AF69">
        <v>5.0199999999999996</v>
      </c>
    </row>
    <row r="70" spans="1:32" x14ac:dyDescent="0.3">
      <c r="A70">
        <v>2</v>
      </c>
      <c r="B70">
        <v>1.32</v>
      </c>
      <c r="C70">
        <f t="shared" si="10"/>
        <v>1.0629533560711808</v>
      </c>
      <c r="E70" t="s">
        <v>3</v>
      </c>
      <c r="F70" t="s">
        <v>4</v>
      </c>
      <c r="G70">
        <f t="shared" si="11"/>
        <v>0</v>
      </c>
      <c r="H70">
        <f t="shared" si="12"/>
        <v>0</v>
      </c>
      <c r="I70">
        <f t="shared" si="13"/>
        <v>1</v>
      </c>
      <c r="J70">
        <f t="shared" si="14"/>
        <v>0</v>
      </c>
      <c r="K70" t="s">
        <v>5</v>
      </c>
      <c r="L70">
        <f t="shared" si="15"/>
        <v>0</v>
      </c>
      <c r="M70">
        <f t="shared" si="16"/>
        <v>1</v>
      </c>
      <c r="N70">
        <f t="shared" si="17"/>
        <v>0</v>
      </c>
      <c r="O70">
        <v>62</v>
      </c>
      <c r="P70">
        <v>54</v>
      </c>
      <c r="Q70">
        <v>9571</v>
      </c>
      <c r="R70">
        <v>9.1664929721959059</v>
      </c>
      <c r="S70">
        <f t="shared" si="18"/>
        <v>9570.9999999999945</v>
      </c>
      <c r="T70">
        <v>9.1761254917130248</v>
      </c>
      <c r="U70">
        <f t="shared" si="19"/>
        <v>9663.6382981163897</v>
      </c>
      <c r="V70">
        <v>-9.6325195171189648E-3</v>
      </c>
      <c r="W70">
        <v>9.1640003111678041</v>
      </c>
      <c r="X70">
        <v>2.4926610281017503E-3</v>
      </c>
      <c r="Z70">
        <v>9571</v>
      </c>
      <c r="AA70">
        <v>9.1664929721959059</v>
      </c>
      <c r="AB70">
        <v>0</v>
      </c>
      <c r="AC70">
        <v>1</v>
      </c>
      <c r="AD70">
        <v>7.05</v>
      </c>
      <c r="AE70">
        <v>7.06</v>
      </c>
      <c r="AF70">
        <v>4.37</v>
      </c>
    </row>
    <row r="71" spans="1:32" x14ac:dyDescent="0.3">
      <c r="A71">
        <v>2</v>
      </c>
      <c r="B71">
        <v>1.01</v>
      </c>
      <c r="C71">
        <f t="shared" si="10"/>
        <v>1.0021904733436682</v>
      </c>
      <c r="E71" t="s">
        <v>12</v>
      </c>
      <c r="F71" t="s">
        <v>4</v>
      </c>
      <c r="G71">
        <f t="shared" si="11"/>
        <v>0</v>
      </c>
      <c r="H71">
        <f t="shared" si="12"/>
        <v>0</v>
      </c>
      <c r="I71">
        <f t="shared" si="13"/>
        <v>1</v>
      </c>
      <c r="J71">
        <f t="shared" si="14"/>
        <v>0</v>
      </c>
      <c r="K71" t="s">
        <v>11</v>
      </c>
      <c r="L71">
        <f t="shared" si="15"/>
        <v>0</v>
      </c>
      <c r="M71">
        <f t="shared" si="16"/>
        <v>0</v>
      </c>
      <c r="N71">
        <f t="shared" si="17"/>
        <v>1</v>
      </c>
      <c r="O71">
        <v>59.4</v>
      </c>
      <c r="P71">
        <v>62</v>
      </c>
      <c r="Q71">
        <v>3083</v>
      </c>
      <c r="R71">
        <v>8.0336584278861505</v>
      </c>
      <c r="S71">
        <f t="shared" si="18"/>
        <v>3083.0000000000005</v>
      </c>
      <c r="T71">
        <v>8.2902706517431586</v>
      </c>
      <c r="U71">
        <f t="shared" si="19"/>
        <v>3984.9125721266546</v>
      </c>
      <c r="V71">
        <v>-0.2566122238570081</v>
      </c>
      <c r="W71">
        <v>8.3159345442450743</v>
      </c>
      <c r="X71">
        <v>-0.2822761163589238</v>
      </c>
      <c r="Z71">
        <v>3083</v>
      </c>
      <c r="AA71">
        <v>8.0336584278861505</v>
      </c>
      <c r="AB71">
        <v>0</v>
      </c>
      <c r="AC71">
        <v>1</v>
      </c>
      <c r="AD71">
        <v>6.47</v>
      </c>
      <c r="AE71">
        <v>6.43</v>
      </c>
      <c r="AF71">
        <v>3.83</v>
      </c>
    </row>
    <row r="72" spans="1:32" x14ac:dyDescent="0.3">
      <c r="A72">
        <v>2</v>
      </c>
      <c r="B72">
        <v>1.02</v>
      </c>
      <c r="C72">
        <f t="shared" si="10"/>
        <v>1.0043640927805335</v>
      </c>
      <c r="E72" t="s">
        <v>8</v>
      </c>
      <c r="F72" t="s">
        <v>4</v>
      </c>
      <c r="G72">
        <f t="shared" si="11"/>
        <v>0</v>
      </c>
      <c r="H72">
        <f t="shared" si="12"/>
        <v>0</v>
      </c>
      <c r="I72">
        <f t="shared" si="13"/>
        <v>1</v>
      </c>
      <c r="J72">
        <f t="shared" si="14"/>
        <v>0</v>
      </c>
      <c r="K72" t="s">
        <v>2</v>
      </c>
      <c r="L72">
        <f t="shared" si="15"/>
        <v>0</v>
      </c>
      <c r="M72">
        <f t="shared" si="16"/>
        <v>0</v>
      </c>
      <c r="N72">
        <f t="shared" si="17"/>
        <v>1</v>
      </c>
      <c r="O72">
        <v>64.599999999999994</v>
      </c>
      <c r="P72">
        <v>55</v>
      </c>
      <c r="Q72">
        <v>3972</v>
      </c>
      <c r="R72">
        <v>8.2870250251650628</v>
      </c>
      <c r="S72">
        <f t="shared" si="18"/>
        <v>3971.9999999999982</v>
      </c>
      <c r="T72">
        <v>8.2878785025303259</v>
      </c>
      <c r="U72">
        <f t="shared" si="19"/>
        <v>3975.3914591557673</v>
      </c>
      <c r="V72">
        <v>-8.5347736526308893E-4</v>
      </c>
      <c r="W72">
        <v>8.2898533757278194</v>
      </c>
      <c r="X72">
        <v>-2.8283505627566541E-3</v>
      </c>
      <c r="Z72">
        <v>3972</v>
      </c>
      <c r="AA72">
        <v>8.2870250251650628</v>
      </c>
      <c r="AB72">
        <v>0</v>
      </c>
      <c r="AC72">
        <v>1</v>
      </c>
      <c r="AD72">
        <v>6.33</v>
      </c>
      <c r="AE72">
        <v>6.28</v>
      </c>
      <c r="AF72">
        <v>4.07</v>
      </c>
    </row>
    <row r="73" spans="1:32" x14ac:dyDescent="0.3">
      <c r="A73">
        <v>2</v>
      </c>
      <c r="B73">
        <v>1.02</v>
      </c>
      <c r="C73">
        <f t="shared" si="10"/>
        <v>1.0043640927805335</v>
      </c>
      <c r="E73" t="s">
        <v>3</v>
      </c>
      <c r="F73" t="s">
        <v>1</v>
      </c>
      <c r="G73">
        <f t="shared" si="11"/>
        <v>0</v>
      </c>
      <c r="H73">
        <f t="shared" si="12"/>
        <v>0</v>
      </c>
      <c r="I73">
        <f t="shared" si="13"/>
        <v>0</v>
      </c>
      <c r="J73">
        <f t="shared" si="14"/>
        <v>1</v>
      </c>
      <c r="K73" t="s">
        <v>5</v>
      </c>
      <c r="L73">
        <f t="shared" si="15"/>
        <v>0</v>
      </c>
      <c r="M73">
        <f t="shared" si="16"/>
        <v>1</v>
      </c>
      <c r="N73">
        <f t="shared" si="17"/>
        <v>0</v>
      </c>
      <c r="O73">
        <v>62.7</v>
      </c>
      <c r="P73">
        <v>57</v>
      </c>
      <c r="Q73">
        <v>3451</v>
      </c>
      <c r="R73">
        <v>8.1464193230980033</v>
      </c>
      <c r="S73">
        <f t="shared" si="18"/>
        <v>3450.9999999999995</v>
      </c>
      <c r="T73">
        <v>8.5021687377126334</v>
      </c>
      <c r="U73">
        <f t="shared" si="19"/>
        <v>4925.4392513110643</v>
      </c>
      <c r="V73">
        <v>-0.35574941461463006</v>
      </c>
      <c r="W73">
        <v>8.5031506480803927</v>
      </c>
      <c r="X73">
        <v>-0.35673132498238935</v>
      </c>
      <c r="Z73">
        <v>3451</v>
      </c>
      <c r="AA73">
        <v>8.1464193230980033</v>
      </c>
      <c r="AB73">
        <v>0</v>
      </c>
      <c r="AC73">
        <v>1</v>
      </c>
      <c r="AD73">
        <v>6.45</v>
      </c>
      <c r="AE73">
        <v>6.37</v>
      </c>
      <c r="AF73">
        <v>4.0199999999999996</v>
      </c>
    </row>
    <row r="74" spans="1:32" x14ac:dyDescent="0.3">
      <c r="A74">
        <v>2</v>
      </c>
      <c r="B74">
        <v>1.2</v>
      </c>
      <c r="C74">
        <f t="shared" si="10"/>
        <v>1.0409070644037852</v>
      </c>
      <c r="E74" t="s">
        <v>12</v>
      </c>
      <c r="F74" t="s">
        <v>10</v>
      </c>
      <c r="G74">
        <f t="shared" si="11"/>
        <v>0</v>
      </c>
      <c r="H74">
        <f t="shared" si="12"/>
        <v>0</v>
      </c>
      <c r="I74">
        <f t="shared" si="13"/>
        <v>0</v>
      </c>
      <c r="J74">
        <f t="shared" si="14"/>
        <v>1</v>
      </c>
      <c r="K74" t="s">
        <v>15</v>
      </c>
      <c r="L74">
        <f t="shared" si="15"/>
        <v>0</v>
      </c>
      <c r="M74">
        <f t="shared" si="16"/>
        <v>1</v>
      </c>
      <c r="N74">
        <f t="shared" si="17"/>
        <v>0</v>
      </c>
      <c r="O74">
        <v>62.1</v>
      </c>
      <c r="P74">
        <v>59</v>
      </c>
      <c r="Q74">
        <v>5474</v>
      </c>
      <c r="R74">
        <v>8.6077648896006238</v>
      </c>
      <c r="S74">
        <f t="shared" si="18"/>
        <v>5473.9999999999964</v>
      </c>
      <c r="T74">
        <v>8.7386773792560817</v>
      </c>
      <c r="U74">
        <f t="shared" si="19"/>
        <v>6239.6375781750894</v>
      </c>
      <c r="V74">
        <v>-0.13091248965545788</v>
      </c>
      <c r="W74">
        <v>8.7427209257923568</v>
      </c>
      <c r="X74">
        <v>-0.13495603619173302</v>
      </c>
      <c r="Z74">
        <v>5474</v>
      </c>
      <c r="AA74">
        <v>8.6077648896006238</v>
      </c>
      <c r="AB74">
        <v>0</v>
      </c>
      <c r="AC74">
        <v>1</v>
      </c>
      <c r="AD74">
        <v>6.77</v>
      </c>
      <c r="AE74">
        <v>6.72</v>
      </c>
      <c r="AF74">
        <v>4.1900000000000004</v>
      </c>
    </row>
    <row r="75" spans="1:32" x14ac:dyDescent="0.3">
      <c r="A75">
        <v>2</v>
      </c>
      <c r="B75">
        <v>1.39</v>
      </c>
      <c r="C75">
        <f t="shared" si="10"/>
        <v>1.0751002295205567</v>
      </c>
      <c r="E75" t="s">
        <v>12</v>
      </c>
      <c r="F75" t="s">
        <v>13</v>
      </c>
      <c r="G75">
        <f t="shared" si="11"/>
        <v>0</v>
      </c>
      <c r="H75">
        <f t="shared" si="12"/>
        <v>0</v>
      </c>
      <c r="I75">
        <f t="shared" si="13"/>
        <v>1</v>
      </c>
      <c r="J75">
        <f t="shared" si="14"/>
        <v>0</v>
      </c>
      <c r="K75" t="s">
        <v>15</v>
      </c>
      <c r="L75">
        <f t="shared" si="15"/>
        <v>0</v>
      </c>
      <c r="M75">
        <f t="shared" si="16"/>
        <v>1</v>
      </c>
      <c r="N75">
        <f t="shared" si="17"/>
        <v>0</v>
      </c>
      <c r="O75">
        <v>62</v>
      </c>
      <c r="P75">
        <v>56</v>
      </c>
      <c r="Q75">
        <v>8874</v>
      </c>
      <c r="R75">
        <v>9.0908809319388553</v>
      </c>
      <c r="S75">
        <f t="shared" si="18"/>
        <v>8874.0000000000036</v>
      </c>
      <c r="T75">
        <v>9.2400362883104741</v>
      </c>
      <c r="U75">
        <f t="shared" si="19"/>
        <v>10301.412371981132</v>
      </c>
      <c r="V75">
        <v>-0.14915535637161881</v>
      </c>
      <c r="W75">
        <v>9.2308303962762572</v>
      </c>
      <c r="X75">
        <v>-0.13994946433740196</v>
      </c>
      <c r="Z75">
        <v>8874</v>
      </c>
      <c r="AA75">
        <v>9.0908809319388553</v>
      </c>
      <c r="AB75">
        <v>0</v>
      </c>
      <c r="AC75">
        <v>1</v>
      </c>
      <c r="AD75">
        <v>7.18</v>
      </c>
      <c r="AE75">
        <v>7.14</v>
      </c>
      <c r="AF75">
        <v>4.4400000000000004</v>
      </c>
    </row>
    <row r="76" spans="1:32" x14ac:dyDescent="0.3">
      <c r="A76">
        <v>2</v>
      </c>
      <c r="B76">
        <v>1.01</v>
      </c>
      <c r="C76">
        <f t="shared" si="10"/>
        <v>1.0021904733436682</v>
      </c>
      <c r="E76" t="s">
        <v>3</v>
      </c>
      <c r="F76" t="s">
        <v>13</v>
      </c>
      <c r="G76">
        <f t="shared" si="11"/>
        <v>0</v>
      </c>
      <c r="H76">
        <f t="shared" si="12"/>
        <v>0</v>
      </c>
      <c r="I76">
        <f t="shared" si="13"/>
        <v>1</v>
      </c>
      <c r="J76">
        <f t="shared" si="14"/>
        <v>0</v>
      </c>
      <c r="K76" t="s">
        <v>2</v>
      </c>
      <c r="L76">
        <f t="shared" si="15"/>
        <v>0</v>
      </c>
      <c r="M76">
        <f t="shared" si="16"/>
        <v>0</v>
      </c>
      <c r="N76">
        <f t="shared" si="17"/>
        <v>1</v>
      </c>
      <c r="O76">
        <v>61.4</v>
      </c>
      <c r="P76">
        <v>57</v>
      </c>
      <c r="Q76">
        <v>4653</v>
      </c>
      <c r="R76">
        <v>8.4452674518446482</v>
      </c>
      <c r="S76">
        <f t="shared" si="18"/>
        <v>4652.9999999999991</v>
      </c>
      <c r="T76">
        <v>8.3711042400038558</v>
      </c>
      <c r="U76">
        <f t="shared" si="19"/>
        <v>4320.404192775417</v>
      </c>
      <c r="V76">
        <v>7.4163211840792442E-2</v>
      </c>
      <c r="W76">
        <v>8.3712746128462001</v>
      </c>
      <c r="X76">
        <v>7.3992838998448107E-2</v>
      </c>
      <c r="Z76">
        <v>4653</v>
      </c>
      <c r="AA76">
        <v>8.4452674518446482</v>
      </c>
      <c r="AB76">
        <v>0</v>
      </c>
      <c r="AC76">
        <v>1</v>
      </c>
      <c r="AD76">
        <v>6.44</v>
      </c>
      <c r="AE76">
        <v>6.5</v>
      </c>
      <c r="AF76">
        <v>3.97</v>
      </c>
    </row>
    <row r="77" spans="1:32" x14ac:dyDescent="0.3">
      <c r="A77">
        <v>2</v>
      </c>
      <c r="B77">
        <v>1.01</v>
      </c>
      <c r="C77">
        <f t="shared" si="10"/>
        <v>1.0021904733436682</v>
      </c>
      <c r="E77" t="s">
        <v>18</v>
      </c>
      <c r="F77" t="s">
        <v>6</v>
      </c>
      <c r="G77">
        <f t="shared" si="11"/>
        <v>0</v>
      </c>
      <c r="H77">
        <f t="shared" si="12"/>
        <v>1</v>
      </c>
      <c r="I77">
        <f t="shared" si="13"/>
        <v>0</v>
      </c>
      <c r="J77">
        <f t="shared" si="14"/>
        <v>0</v>
      </c>
      <c r="K77" t="s">
        <v>15</v>
      </c>
      <c r="L77">
        <f t="shared" si="15"/>
        <v>0</v>
      </c>
      <c r="M77">
        <f t="shared" si="16"/>
        <v>1</v>
      </c>
      <c r="N77">
        <f t="shared" si="17"/>
        <v>0</v>
      </c>
      <c r="O77">
        <v>60.6</v>
      </c>
      <c r="P77">
        <v>59</v>
      </c>
      <c r="Q77">
        <v>7195</v>
      </c>
      <c r="R77">
        <v>8.8811416193214683</v>
      </c>
      <c r="S77">
        <f t="shared" si="18"/>
        <v>7195.0000000000009</v>
      </c>
      <c r="T77">
        <v>8.8547130350248686</v>
      </c>
      <c r="U77">
        <f t="shared" si="19"/>
        <v>7007.3370914350289</v>
      </c>
      <c r="V77">
        <v>2.6428584296599666E-2</v>
      </c>
      <c r="W77">
        <v>8.8673250821878291</v>
      </c>
      <c r="X77">
        <v>1.3816537133639173E-2</v>
      </c>
      <c r="Z77">
        <v>7195</v>
      </c>
      <c r="AA77">
        <v>8.8811416193214683</v>
      </c>
      <c r="AB77">
        <v>0</v>
      </c>
      <c r="AC77">
        <v>1</v>
      </c>
      <c r="AD77">
        <v>6.43</v>
      </c>
      <c r="AE77">
        <v>6.47</v>
      </c>
      <c r="AF77">
        <v>3.91</v>
      </c>
    </row>
    <row r="78" spans="1:32" x14ac:dyDescent="0.3">
      <c r="A78">
        <v>2</v>
      </c>
      <c r="B78">
        <v>1.34</v>
      </c>
      <c r="C78">
        <f t="shared" si="10"/>
        <v>1.066474179474272</v>
      </c>
      <c r="E78" t="s">
        <v>12</v>
      </c>
      <c r="F78" t="s">
        <v>13</v>
      </c>
      <c r="G78">
        <f t="shared" si="11"/>
        <v>0</v>
      </c>
      <c r="H78">
        <f t="shared" si="12"/>
        <v>0</v>
      </c>
      <c r="I78">
        <f t="shared" si="13"/>
        <v>1</v>
      </c>
      <c r="J78">
        <f t="shared" si="14"/>
        <v>0</v>
      </c>
      <c r="K78" t="s">
        <v>11</v>
      </c>
      <c r="L78">
        <f t="shared" si="15"/>
        <v>0</v>
      </c>
      <c r="M78">
        <f t="shared" si="16"/>
        <v>0</v>
      </c>
      <c r="N78">
        <f t="shared" si="17"/>
        <v>1</v>
      </c>
      <c r="O78">
        <v>61.7</v>
      </c>
      <c r="P78">
        <v>58</v>
      </c>
      <c r="Q78">
        <v>6583</v>
      </c>
      <c r="R78">
        <v>8.7922458474678766</v>
      </c>
      <c r="S78">
        <f t="shared" si="18"/>
        <v>6582.9999999999991</v>
      </c>
      <c r="T78">
        <v>8.776404207168321</v>
      </c>
      <c r="U78">
        <f t="shared" si="19"/>
        <v>6479.5361640879546</v>
      </c>
      <c r="V78">
        <v>1.5841640299555593E-2</v>
      </c>
      <c r="W78">
        <v>8.7705372559427257</v>
      </c>
      <c r="X78">
        <v>2.1708591525150922E-2</v>
      </c>
      <c r="Z78">
        <v>6583</v>
      </c>
      <c r="AA78">
        <v>8.7922458474678766</v>
      </c>
      <c r="AB78">
        <v>0</v>
      </c>
      <c r="AC78">
        <v>1</v>
      </c>
      <c r="AD78">
        <v>7.1</v>
      </c>
      <c r="AE78">
        <v>7.04</v>
      </c>
      <c r="AF78">
        <v>4.3600000000000003</v>
      </c>
    </row>
    <row r="79" spans="1:32" x14ac:dyDescent="0.3">
      <c r="A79">
        <v>2</v>
      </c>
      <c r="B79">
        <v>1.51</v>
      </c>
      <c r="C79">
        <f t="shared" si="10"/>
        <v>1.0948560705584958</v>
      </c>
      <c r="E79" t="s">
        <v>12</v>
      </c>
      <c r="F79" t="s">
        <v>13</v>
      </c>
      <c r="G79">
        <f t="shared" si="11"/>
        <v>0</v>
      </c>
      <c r="H79">
        <f t="shared" si="12"/>
        <v>0</v>
      </c>
      <c r="I79">
        <f t="shared" si="13"/>
        <v>1</v>
      </c>
      <c r="J79">
        <f t="shared" si="14"/>
        <v>0</v>
      </c>
      <c r="K79" t="s">
        <v>9</v>
      </c>
      <c r="L79">
        <f t="shared" si="15"/>
        <v>0</v>
      </c>
      <c r="M79">
        <f t="shared" si="16"/>
        <v>1</v>
      </c>
      <c r="N79">
        <f t="shared" si="17"/>
        <v>0</v>
      </c>
      <c r="O79">
        <v>62.2</v>
      </c>
      <c r="P79">
        <v>58</v>
      </c>
      <c r="Q79">
        <v>15420</v>
      </c>
      <c r="R79">
        <v>9.6434206471173205</v>
      </c>
      <c r="S79">
        <f t="shared" si="18"/>
        <v>15420</v>
      </c>
      <c r="T79">
        <v>9.358367732462348</v>
      </c>
      <c r="U79">
        <f t="shared" si="19"/>
        <v>11595.446216335407</v>
      </c>
      <c r="V79">
        <v>0.28505291465497251</v>
      </c>
      <c r="W79">
        <v>9.3579967178237613</v>
      </c>
      <c r="X79">
        <v>0.2854239292935592</v>
      </c>
      <c r="Z79">
        <v>15420</v>
      </c>
      <c r="AA79">
        <v>9.6434206471173205</v>
      </c>
      <c r="AB79">
        <v>0</v>
      </c>
      <c r="AC79">
        <v>1</v>
      </c>
      <c r="AD79">
        <v>7.33</v>
      </c>
      <c r="AE79">
        <v>7.3</v>
      </c>
      <c r="AF79">
        <v>4.55</v>
      </c>
    </row>
    <row r="80" spans="1:32" x14ac:dyDescent="0.3">
      <c r="A80">
        <v>2</v>
      </c>
      <c r="B80">
        <v>1.71</v>
      </c>
      <c r="C80">
        <f t="shared" si="10"/>
        <v>1.1252158592910855</v>
      </c>
      <c r="E80" t="s">
        <v>12</v>
      </c>
      <c r="F80" t="s">
        <v>13</v>
      </c>
      <c r="G80">
        <f t="shared" si="11"/>
        <v>0</v>
      </c>
      <c r="H80">
        <f t="shared" si="12"/>
        <v>0</v>
      </c>
      <c r="I80">
        <f t="shared" si="13"/>
        <v>1</v>
      </c>
      <c r="J80">
        <f t="shared" si="14"/>
        <v>0</v>
      </c>
      <c r="K80" t="s">
        <v>15</v>
      </c>
      <c r="L80">
        <f t="shared" si="15"/>
        <v>0</v>
      </c>
      <c r="M80">
        <f t="shared" si="16"/>
        <v>1</v>
      </c>
      <c r="N80">
        <f t="shared" si="17"/>
        <v>0</v>
      </c>
      <c r="O80">
        <v>61.3</v>
      </c>
      <c r="P80">
        <v>58</v>
      </c>
      <c r="Q80">
        <v>13951</v>
      </c>
      <c r="R80">
        <v>9.5433064692681082</v>
      </c>
      <c r="S80">
        <f t="shared" si="18"/>
        <v>13951.000000000002</v>
      </c>
      <c r="T80">
        <v>9.6304709702344837</v>
      </c>
      <c r="U80">
        <f t="shared" si="19"/>
        <v>15221.603341267795</v>
      </c>
      <c r="V80">
        <v>-8.7164500966375513E-2</v>
      </c>
      <c r="W80">
        <v>9.6264978039905831</v>
      </c>
      <c r="X80">
        <v>-8.3191334722474863E-2</v>
      </c>
      <c r="Z80">
        <v>13951</v>
      </c>
      <c r="AA80">
        <v>9.5433064692681082</v>
      </c>
      <c r="AB80">
        <v>0</v>
      </c>
      <c r="AC80">
        <v>1</v>
      </c>
      <c r="AD80">
        <v>7.79</v>
      </c>
      <c r="AE80">
        <v>7.7</v>
      </c>
      <c r="AF80">
        <v>4.75</v>
      </c>
    </row>
    <row r="81" spans="1:32" x14ac:dyDescent="0.3">
      <c r="A81">
        <v>2</v>
      </c>
      <c r="B81">
        <v>1.17</v>
      </c>
      <c r="C81">
        <f t="shared" si="10"/>
        <v>1.0351280349821694</v>
      </c>
      <c r="E81" t="s">
        <v>12</v>
      </c>
      <c r="F81" t="s">
        <v>14</v>
      </c>
      <c r="G81">
        <f t="shared" si="11"/>
        <v>0</v>
      </c>
      <c r="H81">
        <f t="shared" si="12"/>
        <v>1</v>
      </c>
      <c r="I81">
        <f t="shared" si="13"/>
        <v>0</v>
      </c>
      <c r="J81">
        <f t="shared" si="14"/>
        <v>0</v>
      </c>
      <c r="K81" t="s">
        <v>11</v>
      </c>
      <c r="L81">
        <f t="shared" si="15"/>
        <v>0</v>
      </c>
      <c r="M81">
        <f t="shared" si="16"/>
        <v>0</v>
      </c>
      <c r="N81">
        <f t="shared" si="17"/>
        <v>1</v>
      </c>
      <c r="O81">
        <v>59.9</v>
      </c>
      <c r="P81">
        <v>59</v>
      </c>
      <c r="Q81">
        <v>4092</v>
      </c>
      <c r="R81">
        <v>8.3167891270715177</v>
      </c>
      <c r="S81">
        <f t="shared" si="18"/>
        <v>4092.0000000000027</v>
      </c>
      <c r="T81">
        <v>8.7323158776894338</v>
      </c>
      <c r="U81">
        <f t="shared" si="19"/>
        <v>6200.0701016650628</v>
      </c>
      <c r="V81">
        <v>-0.41552675061791611</v>
      </c>
      <c r="W81">
        <v>8.7316916629568286</v>
      </c>
      <c r="X81">
        <v>-0.4149025358853109</v>
      </c>
      <c r="Z81">
        <v>4092</v>
      </c>
      <c r="AA81">
        <v>8.3167891270715177</v>
      </c>
      <c r="AB81">
        <v>0</v>
      </c>
      <c r="AC81">
        <v>1</v>
      </c>
      <c r="AD81">
        <v>6.82</v>
      </c>
      <c r="AE81">
        <v>6.86</v>
      </c>
      <c r="AF81">
        <v>4.0999999999999996</v>
      </c>
    </row>
    <row r="82" spans="1:32" x14ac:dyDescent="0.3">
      <c r="A82">
        <v>2</v>
      </c>
      <c r="B82">
        <v>1.49</v>
      </c>
      <c r="C82">
        <f t="shared" si="10"/>
        <v>1.0916506065772777</v>
      </c>
      <c r="E82" t="s">
        <v>12</v>
      </c>
      <c r="F82" t="s">
        <v>13</v>
      </c>
      <c r="G82">
        <f t="shared" si="11"/>
        <v>0</v>
      </c>
      <c r="H82">
        <f t="shared" si="12"/>
        <v>0</v>
      </c>
      <c r="I82">
        <f t="shared" si="13"/>
        <v>1</v>
      </c>
      <c r="J82">
        <f t="shared" si="14"/>
        <v>0</v>
      </c>
      <c r="K82" t="s">
        <v>7</v>
      </c>
      <c r="L82">
        <f t="shared" si="15"/>
        <v>0</v>
      </c>
      <c r="M82">
        <f t="shared" si="16"/>
        <v>1</v>
      </c>
      <c r="N82">
        <f t="shared" si="17"/>
        <v>0</v>
      </c>
      <c r="O82">
        <v>60.8</v>
      </c>
      <c r="P82">
        <v>62</v>
      </c>
      <c r="Q82">
        <v>12900</v>
      </c>
      <c r="R82">
        <v>9.4649825903497629</v>
      </c>
      <c r="S82">
        <f t="shared" si="18"/>
        <v>12899.999999999993</v>
      </c>
      <c r="T82">
        <v>9.3707127709991074</v>
      </c>
      <c r="U82">
        <f t="shared" si="19"/>
        <v>11739.479666755104</v>
      </c>
      <c r="V82">
        <v>9.4269819350655482E-2</v>
      </c>
      <c r="W82">
        <v>9.3671764367561767</v>
      </c>
      <c r="X82">
        <v>9.7806153593586131E-2</v>
      </c>
      <c r="Z82">
        <v>12900</v>
      </c>
      <c r="AA82">
        <v>9.4649825903497629</v>
      </c>
      <c r="AB82">
        <v>0</v>
      </c>
      <c r="AC82">
        <v>1</v>
      </c>
      <c r="AD82">
        <v>7.41</v>
      </c>
      <c r="AE82">
        <v>7.36</v>
      </c>
      <c r="AF82">
        <v>4.49</v>
      </c>
    </row>
    <row r="83" spans="1:32" x14ac:dyDescent="0.3">
      <c r="A83">
        <v>2</v>
      </c>
      <c r="B83">
        <v>1.01</v>
      </c>
      <c r="C83">
        <f t="shared" si="10"/>
        <v>1.0021904733436682</v>
      </c>
      <c r="E83" t="s">
        <v>12</v>
      </c>
      <c r="F83" t="s">
        <v>14</v>
      </c>
      <c r="G83">
        <f t="shared" si="11"/>
        <v>0</v>
      </c>
      <c r="H83">
        <f t="shared" si="12"/>
        <v>1</v>
      </c>
      <c r="I83">
        <f t="shared" si="13"/>
        <v>0</v>
      </c>
      <c r="J83">
        <f t="shared" si="14"/>
        <v>0</v>
      </c>
      <c r="K83" t="s">
        <v>11</v>
      </c>
      <c r="L83">
        <f t="shared" si="15"/>
        <v>0</v>
      </c>
      <c r="M83">
        <f t="shared" si="16"/>
        <v>0</v>
      </c>
      <c r="N83">
        <f t="shared" si="17"/>
        <v>1</v>
      </c>
      <c r="O83">
        <v>62</v>
      </c>
      <c r="P83">
        <v>59</v>
      </c>
      <c r="Q83">
        <v>4072</v>
      </c>
      <c r="R83">
        <v>8.3118895582303587</v>
      </c>
      <c r="S83">
        <f t="shared" si="18"/>
        <v>4072</v>
      </c>
      <c r="T83">
        <v>8.4793471847636415</v>
      </c>
      <c r="U83">
        <f t="shared" si="19"/>
        <v>4814.3060184750311</v>
      </c>
      <c r="V83">
        <v>-0.16745762653328278</v>
      </c>
      <c r="W83">
        <v>8.4733072323392946</v>
      </c>
      <c r="X83">
        <v>-0.16141767410893593</v>
      </c>
      <c r="Z83">
        <v>4072</v>
      </c>
      <c r="AA83">
        <v>8.3118895582303587</v>
      </c>
      <c r="AB83">
        <v>0</v>
      </c>
      <c r="AC83">
        <v>1</v>
      </c>
      <c r="AD83">
        <v>6.49</v>
      </c>
      <c r="AE83">
        <v>6.43</v>
      </c>
      <c r="AF83">
        <v>4.01</v>
      </c>
    </row>
    <row r="84" spans="1:32" x14ac:dyDescent="0.3">
      <c r="A84">
        <v>2</v>
      </c>
      <c r="B84">
        <v>1.01</v>
      </c>
      <c r="C84">
        <f t="shared" si="10"/>
        <v>1.0021904733436682</v>
      </c>
      <c r="E84" t="s">
        <v>12</v>
      </c>
      <c r="F84" t="s">
        <v>4</v>
      </c>
      <c r="G84">
        <f t="shared" si="11"/>
        <v>0</v>
      </c>
      <c r="H84">
        <f t="shared" si="12"/>
        <v>0</v>
      </c>
      <c r="I84">
        <f t="shared" si="13"/>
        <v>1</v>
      </c>
      <c r="J84">
        <f t="shared" si="14"/>
        <v>0</v>
      </c>
      <c r="K84" t="s">
        <v>11</v>
      </c>
      <c r="L84">
        <f t="shared" si="15"/>
        <v>0</v>
      </c>
      <c r="M84">
        <f t="shared" si="16"/>
        <v>0</v>
      </c>
      <c r="N84">
        <f t="shared" si="17"/>
        <v>1</v>
      </c>
      <c r="O84">
        <v>61.9</v>
      </c>
      <c r="P84">
        <v>61</v>
      </c>
      <c r="Q84">
        <v>3394</v>
      </c>
      <c r="R84">
        <v>8.1297644457941711</v>
      </c>
      <c r="S84">
        <f t="shared" si="18"/>
        <v>3393.9999999999982</v>
      </c>
      <c r="T84">
        <v>8.2424852637380166</v>
      </c>
      <c r="U84">
        <f t="shared" si="19"/>
        <v>3798.9700280991665</v>
      </c>
      <c r="V84">
        <v>-0.11272081794384547</v>
      </c>
      <c r="W84">
        <v>8.266999016002389</v>
      </c>
      <c r="X84">
        <v>-0.13723457020821783</v>
      </c>
      <c r="Z84">
        <v>3394</v>
      </c>
      <c r="AA84">
        <v>8.1297644457941711</v>
      </c>
      <c r="AB84">
        <v>0</v>
      </c>
      <c r="AC84">
        <v>1</v>
      </c>
      <c r="AD84">
        <v>6.34</v>
      </c>
      <c r="AE84">
        <v>6.29</v>
      </c>
      <c r="AF84">
        <v>3.91</v>
      </c>
    </row>
    <row r="85" spans="1:32" x14ac:dyDescent="0.3">
      <c r="A85">
        <v>2</v>
      </c>
      <c r="B85">
        <v>1.5</v>
      </c>
      <c r="C85">
        <f t="shared" si="10"/>
        <v>1.0932575062388263</v>
      </c>
      <c r="E85" t="s">
        <v>18</v>
      </c>
      <c r="F85" t="s">
        <v>6</v>
      </c>
      <c r="G85">
        <f t="shared" si="11"/>
        <v>0</v>
      </c>
      <c r="H85">
        <f t="shared" si="12"/>
        <v>1</v>
      </c>
      <c r="I85">
        <f t="shared" si="13"/>
        <v>0</v>
      </c>
      <c r="J85">
        <f t="shared" si="14"/>
        <v>0</v>
      </c>
      <c r="K85" t="s">
        <v>15</v>
      </c>
      <c r="L85">
        <f t="shared" si="15"/>
        <v>0</v>
      </c>
      <c r="M85">
        <f t="shared" si="16"/>
        <v>1</v>
      </c>
      <c r="N85">
        <f t="shared" si="17"/>
        <v>0</v>
      </c>
      <c r="O85">
        <v>62.9</v>
      </c>
      <c r="P85">
        <v>56</v>
      </c>
      <c r="Q85">
        <v>13892</v>
      </c>
      <c r="R85">
        <v>9.5390684138639639</v>
      </c>
      <c r="S85">
        <f t="shared" si="18"/>
        <v>13891.999999999989</v>
      </c>
      <c r="T85">
        <v>9.4550630217563203</v>
      </c>
      <c r="U85">
        <f t="shared" si="19"/>
        <v>12772.670137875501</v>
      </c>
      <c r="V85">
        <v>8.4005392107643573E-2</v>
      </c>
      <c r="W85">
        <v>9.4519517639328186</v>
      </c>
      <c r="X85">
        <v>8.7116649931145318E-2</v>
      </c>
      <c r="Z85">
        <v>13892</v>
      </c>
      <c r="AA85">
        <v>9.5390684138639639</v>
      </c>
      <c r="AB85">
        <v>0</v>
      </c>
      <c r="AC85">
        <v>1</v>
      </c>
      <c r="AD85">
        <v>7.31</v>
      </c>
      <c r="AE85">
        <v>7.22</v>
      </c>
      <c r="AF85">
        <v>4.57</v>
      </c>
    </row>
    <row r="86" spans="1:32" x14ac:dyDescent="0.3">
      <c r="A86">
        <v>2</v>
      </c>
      <c r="B86">
        <v>1.07</v>
      </c>
      <c r="C86">
        <f t="shared" si="10"/>
        <v>1.0149893672259187</v>
      </c>
      <c r="E86" t="s">
        <v>12</v>
      </c>
      <c r="F86" t="s">
        <v>4</v>
      </c>
      <c r="G86">
        <f t="shared" si="11"/>
        <v>0</v>
      </c>
      <c r="H86">
        <f t="shared" si="12"/>
        <v>0</v>
      </c>
      <c r="I86">
        <f t="shared" si="13"/>
        <v>1</v>
      </c>
      <c r="J86">
        <f t="shared" si="14"/>
        <v>0</v>
      </c>
      <c r="K86" t="s">
        <v>15</v>
      </c>
      <c r="L86">
        <f t="shared" si="15"/>
        <v>0</v>
      </c>
      <c r="M86">
        <f t="shared" si="16"/>
        <v>1</v>
      </c>
      <c r="N86">
        <f t="shared" si="17"/>
        <v>0</v>
      </c>
      <c r="O86">
        <v>62.1</v>
      </c>
      <c r="P86">
        <v>59</v>
      </c>
      <c r="Q86">
        <v>5327</v>
      </c>
      <c r="R86">
        <v>8.5805435069169995</v>
      </c>
      <c r="S86">
        <f t="shared" si="18"/>
        <v>5327.0000000000018</v>
      </c>
      <c r="T86">
        <v>8.8170161464118149</v>
      </c>
      <c r="U86">
        <f t="shared" si="19"/>
        <v>6748.099214859074</v>
      </c>
      <c r="V86">
        <v>-0.23647263949481534</v>
      </c>
      <c r="W86">
        <v>8.8174940031463205</v>
      </c>
      <c r="X86">
        <v>-0.23695049622932096</v>
      </c>
      <c r="Z86">
        <v>5327</v>
      </c>
      <c r="AA86">
        <v>8.5805435069169995</v>
      </c>
      <c r="AB86">
        <v>0</v>
      </c>
      <c r="AC86">
        <v>1</v>
      </c>
      <c r="AD86">
        <v>6.52</v>
      </c>
      <c r="AE86">
        <v>6.56</v>
      </c>
      <c r="AF86">
        <v>4.0599999999999996</v>
      </c>
    </row>
    <row r="87" spans="1:32" x14ac:dyDescent="0.3">
      <c r="A87">
        <v>2</v>
      </c>
      <c r="B87">
        <v>1.55</v>
      </c>
      <c r="C87">
        <f t="shared" si="10"/>
        <v>1.1011689080849627</v>
      </c>
      <c r="E87" t="s">
        <v>12</v>
      </c>
      <c r="F87" t="s">
        <v>4</v>
      </c>
      <c r="G87">
        <f t="shared" si="11"/>
        <v>0</v>
      </c>
      <c r="H87">
        <f t="shared" si="12"/>
        <v>0</v>
      </c>
      <c r="I87">
        <f t="shared" si="13"/>
        <v>1</v>
      </c>
      <c r="J87">
        <f t="shared" si="14"/>
        <v>0</v>
      </c>
      <c r="K87" t="s">
        <v>15</v>
      </c>
      <c r="L87">
        <f t="shared" si="15"/>
        <v>0</v>
      </c>
      <c r="M87">
        <f t="shared" si="16"/>
        <v>1</v>
      </c>
      <c r="N87">
        <f t="shared" si="17"/>
        <v>0</v>
      </c>
      <c r="O87">
        <v>60.4</v>
      </c>
      <c r="P87">
        <v>60</v>
      </c>
      <c r="Q87">
        <v>11048</v>
      </c>
      <c r="R87">
        <v>9.3100046950891286</v>
      </c>
      <c r="S87">
        <f t="shared" si="18"/>
        <v>11048.000000000007</v>
      </c>
      <c r="T87">
        <v>9.4093165034818327</v>
      </c>
      <c r="U87">
        <f t="shared" si="19"/>
        <v>12201.528423410826</v>
      </c>
      <c r="V87">
        <v>-9.9311808392704037E-2</v>
      </c>
      <c r="W87">
        <v>9.4253251047782438</v>
      </c>
      <c r="X87">
        <v>-0.11532040968911517</v>
      </c>
      <c r="Z87">
        <v>11048</v>
      </c>
      <c r="AA87">
        <v>9.3100046950891286</v>
      </c>
      <c r="AB87">
        <v>0</v>
      </c>
      <c r="AC87">
        <v>1</v>
      </c>
      <c r="AD87">
        <v>7.39</v>
      </c>
      <c r="AE87">
        <v>7.44</v>
      </c>
      <c r="AF87">
        <v>4.4800000000000004</v>
      </c>
    </row>
    <row r="88" spans="1:32" x14ac:dyDescent="0.3">
      <c r="A88">
        <v>2</v>
      </c>
      <c r="B88">
        <v>1.02</v>
      </c>
      <c r="C88">
        <f t="shared" si="10"/>
        <v>1.0043640927805335</v>
      </c>
      <c r="E88" t="s">
        <v>12</v>
      </c>
      <c r="F88" t="s">
        <v>13</v>
      </c>
      <c r="G88">
        <f t="shared" si="11"/>
        <v>0</v>
      </c>
      <c r="H88">
        <f t="shared" si="12"/>
        <v>0</v>
      </c>
      <c r="I88">
        <f t="shared" si="13"/>
        <v>1</v>
      </c>
      <c r="J88">
        <f t="shared" si="14"/>
        <v>0</v>
      </c>
      <c r="K88" t="s">
        <v>15</v>
      </c>
      <c r="L88">
        <f t="shared" si="15"/>
        <v>0</v>
      </c>
      <c r="M88">
        <f t="shared" si="16"/>
        <v>1</v>
      </c>
      <c r="N88">
        <f t="shared" si="17"/>
        <v>0</v>
      </c>
      <c r="O88">
        <v>62.7</v>
      </c>
      <c r="P88">
        <v>58</v>
      </c>
      <c r="Q88">
        <v>6169</v>
      </c>
      <c r="R88">
        <v>8.7272920292096394</v>
      </c>
      <c r="S88">
        <f t="shared" si="18"/>
        <v>6169.0000000000045</v>
      </c>
      <c r="T88">
        <v>8.7239917663746613</v>
      </c>
      <c r="U88">
        <f t="shared" si="19"/>
        <v>6148.6742371993714</v>
      </c>
      <c r="V88">
        <v>3.3002628349780849E-3</v>
      </c>
      <c r="W88">
        <v>8.7228289184645718</v>
      </c>
      <c r="X88">
        <v>4.4631107450676666E-3</v>
      </c>
      <c r="Z88">
        <v>6169</v>
      </c>
      <c r="AA88">
        <v>8.7272920292096394</v>
      </c>
      <c r="AB88">
        <v>0</v>
      </c>
      <c r="AC88">
        <v>1</v>
      </c>
      <c r="AD88">
        <v>6.45</v>
      </c>
      <c r="AE88">
        <v>6.4</v>
      </c>
      <c r="AF88">
        <v>4.03</v>
      </c>
    </row>
    <row r="89" spans="1:32" x14ac:dyDescent="0.3">
      <c r="A89">
        <v>2</v>
      </c>
      <c r="B89">
        <v>1.54</v>
      </c>
      <c r="C89">
        <f t="shared" si="10"/>
        <v>1.09960272268227</v>
      </c>
      <c r="E89" t="s">
        <v>12</v>
      </c>
      <c r="F89" t="s">
        <v>10</v>
      </c>
      <c r="G89">
        <f t="shared" si="11"/>
        <v>0</v>
      </c>
      <c r="H89">
        <f t="shared" si="12"/>
        <v>0</v>
      </c>
      <c r="I89">
        <f t="shared" si="13"/>
        <v>0</v>
      </c>
      <c r="J89">
        <f t="shared" si="14"/>
        <v>1</v>
      </c>
      <c r="K89" t="s">
        <v>2</v>
      </c>
      <c r="L89">
        <f t="shared" si="15"/>
        <v>0</v>
      </c>
      <c r="M89">
        <f t="shared" si="16"/>
        <v>0</v>
      </c>
      <c r="N89">
        <f t="shared" si="17"/>
        <v>1</v>
      </c>
      <c r="O89">
        <v>60.1</v>
      </c>
      <c r="P89">
        <v>58</v>
      </c>
      <c r="Q89">
        <v>9314</v>
      </c>
      <c r="R89">
        <v>9.1392739235423228</v>
      </c>
      <c r="S89">
        <f t="shared" si="18"/>
        <v>9314.0000000000036</v>
      </c>
      <c r="T89">
        <v>8.8505771102810016</v>
      </c>
      <c r="U89">
        <f t="shared" si="19"/>
        <v>6978.4151233396378</v>
      </c>
      <c r="V89">
        <v>0.28869681326132124</v>
      </c>
      <c r="W89">
        <v>8.8480257586870472</v>
      </c>
      <c r="X89">
        <v>0.2912481648552756</v>
      </c>
      <c r="Z89">
        <v>9314</v>
      </c>
      <c r="AA89">
        <v>9.1392739235423228</v>
      </c>
      <c r="AB89">
        <v>0</v>
      </c>
      <c r="AC89">
        <v>1</v>
      </c>
      <c r="AD89">
        <v>7.53</v>
      </c>
      <c r="AE89">
        <v>7.48</v>
      </c>
      <c r="AF89">
        <v>4.51</v>
      </c>
    </row>
    <row r="90" spans="1:32" x14ac:dyDescent="0.3">
      <c r="A90">
        <v>2</v>
      </c>
      <c r="B90">
        <v>1.06</v>
      </c>
      <c r="C90">
        <f t="shared" si="10"/>
        <v>1.0128957753911554</v>
      </c>
      <c r="E90" t="s">
        <v>12</v>
      </c>
      <c r="F90" t="s">
        <v>14</v>
      </c>
      <c r="G90">
        <f t="shared" si="11"/>
        <v>0</v>
      </c>
      <c r="H90">
        <f t="shared" si="12"/>
        <v>1</v>
      </c>
      <c r="I90">
        <f t="shared" si="13"/>
        <v>0</v>
      </c>
      <c r="J90">
        <f t="shared" si="14"/>
        <v>0</v>
      </c>
      <c r="K90" t="s">
        <v>11</v>
      </c>
      <c r="L90">
        <f t="shared" si="15"/>
        <v>0</v>
      </c>
      <c r="M90">
        <f t="shared" si="16"/>
        <v>0</v>
      </c>
      <c r="N90">
        <f t="shared" si="17"/>
        <v>1</v>
      </c>
      <c r="O90">
        <v>62.4</v>
      </c>
      <c r="P90">
        <v>58</v>
      </c>
      <c r="Q90">
        <v>4452</v>
      </c>
      <c r="R90">
        <v>8.4011087123954358</v>
      </c>
      <c r="S90">
        <f t="shared" si="18"/>
        <v>4452.0000000000018</v>
      </c>
      <c r="T90">
        <v>8.5348737089096147</v>
      </c>
      <c r="U90">
        <f t="shared" si="19"/>
        <v>5089.1887154294409</v>
      </c>
      <c r="V90">
        <v>-0.13376499651417895</v>
      </c>
      <c r="W90">
        <v>8.5305291051902365</v>
      </c>
      <c r="X90">
        <v>-0.12942039279480078</v>
      </c>
      <c r="Z90">
        <v>4452</v>
      </c>
      <c r="AA90">
        <v>8.4011087123954358</v>
      </c>
      <c r="AB90">
        <v>0</v>
      </c>
      <c r="AC90">
        <v>1</v>
      </c>
      <c r="AD90">
        <v>6.54</v>
      </c>
      <c r="AE90">
        <v>6.5</v>
      </c>
      <c r="AF90">
        <v>4.07</v>
      </c>
    </row>
    <row r="91" spans="1:32" x14ac:dyDescent="0.3">
      <c r="A91">
        <v>2</v>
      </c>
      <c r="B91">
        <v>1.06</v>
      </c>
      <c r="C91">
        <f t="shared" si="10"/>
        <v>1.0128957753911554</v>
      </c>
      <c r="E91" t="s">
        <v>12</v>
      </c>
      <c r="F91" t="s">
        <v>13</v>
      </c>
      <c r="G91">
        <f t="shared" si="11"/>
        <v>0</v>
      </c>
      <c r="H91">
        <f t="shared" si="12"/>
        <v>0</v>
      </c>
      <c r="I91">
        <f t="shared" si="13"/>
        <v>1</v>
      </c>
      <c r="J91">
        <f t="shared" si="14"/>
        <v>0</v>
      </c>
      <c r="K91" t="s">
        <v>15</v>
      </c>
      <c r="L91">
        <f t="shared" si="15"/>
        <v>0</v>
      </c>
      <c r="M91">
        <f t="shared" si="16"/>
        <v>1</v>
      </c>
      <c r="N91">
        <f t="shared" si="17"/>
        <v>0</v>
      </c>
      <c r="O91">
        <v>60.9</v>
      </c>
      <c r="P91">
        <v>57</v>
      </c>
      <c r="Q91">
        <v>6582</v>
      </c>
      <c r="R91">
        <v>8.7920939295032845</v>
      </c>
      <c r="S91">
        <f t="shared" si="18"/>
        <v>6581.9999999999955</v>
      </c>
      <c r="T91">
        <v>8.8367938275688012</v>
      </c>
      <c r="U91">
        <f t="shared" si="19"/>
        <v>6882.8894954951857</v>
      </c>
      <c r="V91">
        <v>-4.4699898065516663E-2</v>
      </c>
      <c r="W91">
        <v>8.8290938410225674</v>
      </c>
      <c r="X91">
        <v>-3.6999911519282946E-2</v>
      </c>
      <c r="Z91">
        <v>6582</v>
      </c>
      <c r="AA91">
        <v>8.7920939295032845</v>
      </c>
      <c r="AB91">
        <v>0</v>
      </c>
      <c r="AC91">
        <v>1</v>
      </c>
      <c r="AD91">
        <v>6.65</v>
      </c>
      <c r="AE91">
        <v>6.61</v>
      </c>
      <c r="AF91">
        <v>4.04</v>
      </c>
    </row>
    <row r="92" spans="1:32" x14ac:dyDescent="0.3">
      <c r="A92">
        <v>2</v>
      </c>
      <c r="B92">
        <v>1.02</v>
      </c>
      <c r="C92">
        <f t="shared" si="10"/>
        <v>1.0043640927805335</v>
      </c>
      <c r="E92" t="s">
        <v>3</v>
      </c>
      <c r="F92" t="s">
        <v>14</v>
      </c>
      <c r="G92">
        <f t="shared" si="11"/>
        <v>0</v>
      </c>
      <c r="H92">
        <f t="shared" si="12"/>
        <v>1</v>
      </c>
      <c r="I92">
        <f t="shared" si="13"/>
        <v>0</v>
      </c>
      <c r="J92">
        <f t="shared" si="14"/>
        <v>0</v>
      </c>
      <c r="K92" t="s">
        <v>15</v>
      </c>
      <c r="L92">
        <f t="shared" si="15"/>
        <v>0</v>
      </c>
      <c r="M92">
        <f t="shared" si="16"/>
        <v>1</v>
      </c>
      <c r="N92">
        <f t="shared" si="17"/>
        <v>0</v>
      </c>
      <c r="O92">
        <v>62</v>
      </c>
      <c r="P92">
        <v>55</v>
      </c>
      <c r="Q92">
        <v>7078</v>
      </c>
      <c r="R92">
        <v>8.8647466609054089</v>
      </c>
      <c r="S92">
        <f t="shared" si="18"/>
        <v>7078.0000000000009</v>
      </c>
      <c r="T92">
        <v>8.9051729164940117</v>
      </c>
      <c r="U92">
        <f t="shared" si="19"/>
        <v>7369.9994937593556</v>
      </c>
      <c r="V92">
        <v>-4.04262555886028E-2</v>
      </c>
      <c r="W92">
        <v>8.8995705540878145</v>
      </c>
      <c r="X92">
        <v>-3.4823893182405641E-2</v>
      </c>
      <c r="Z92">
        <v>7078</v>
      </c>
      <c r="AA92">
        <v>8.8647466609054089</v>
      </c>
      <c r="AB92">
        <v>0</v>
      </c>
      <c r="AC92">
        <v>1</v>
      </c>
      <c r="AD92">
        <v>6.47</v>
      </c>
      <c r="AE92">
        <v>6.5</v>
      </c>
      <c r="AF92">
        <v>4.0199999999999996</v>
      </c>
    </row>
    <row r="93" spans="1:32" x14ac:dyDescent="0.3">
      <c r="A93">
        <v>2</v>
      </c>
      <c r="B93">
        <v>1.27</v>
      </c>
      <c r="C93">
        <f t="shared" si="10"/>
        <v>1.0539656046354113</v>
      </c>
      <c r="E93" t="s">
        <v>12</v>
      </c>
      <c r="F93" t="s">
        <v>13</v>
      </c>
      <c r="G93">
        <f t="shared" si="11"/>
        <v>0</v>
      </c>
      <c r="H93">
        <f t="shared" si="12"/>
        <v>0</v>
      </c>
      <c r="I93">
        <f t="shared" si="13"/>
        <v>1</v>
      </c>
      <c r="J93">
        <f t="shared" si="14"/>
        <v>0</v>
      </c>
      <c r="K93" t="s">
        <v>5</v>
      </c>
      <c r="L93">
        <f t="shared" si="15"/>
        <v>0</v>
      </c>
      <c r="M93">
        <f t="shared" si="16"/>
        <v>1</v>
      </c>
      <c r="N93">
        <f t="shared" si="17"/>
        <v>0</v>
      </c>
      <c r="O93">
        <v>61</v>
      </c>
      <c r="P93">
        <v>58</v>
      </c>
      <c r="Q93">
        <v>10389</v>
      </c>
      <c r="R93">
        <v>9.2485028330705319</v>
      </c>
      <c r="S93">
        <f t="shared" si="18"/>
        <v>10389.000000000002</v>
      </c>
      <c r="T93">
        <v>9.0891193841839506</v>
      </c>
      <c r="U93">
        <f t="shared" si="19"/>
        <v>8858.3817853771088</v>
      </c>
      <c r="V93">
        <v>0.15938344888658129</v>
      </c>
      <c r="W93">
        <v>9.0846694294688248</v>
      </c>
      <c r="X93">
        <v>0.16383340360170706</v>
      </c>
      <c r="Z93">
        <v>10389</v>
      </c>
      <c r="AA93">
        <v>9.2485028330705319</v>
      </c>
      <c r="AB93">
        <v>0</v>
      </c>
      <c r="AC93">
        <v>1</v>
      </c>
      <c r="AD93">
        <v>7.01</v>
      </c>
      <c r="AE93">
        <v>6.96</v>
      </c>
      <c r="AF93">
        <v>4.26</v>
      </c>
    </row>
    <row r="94" spans="1:32" x14ac:dyDescent="0.3">
      <c r="A94">
        <v>2</v>
      </c>
      <c r="B94">
        <v>1.1299999999999999</v>
      </c>
      <c r="C94">
        <f t="shared" si="10"/>
        <v>1.027240065158562</v>
      </c>
      <c r="E94" t="s">
        <v>3</v>
      </c>
      <c r="F94" t="s">
        <v>13</v>
      </c>
      <c r="G94">
        <f t="shared" si="11"/>
        <v>0</v>
      </c>
      <c r="H94">
        <f t="shared" si="12"/>
        <v>0</v>
      </c>
      <c r="I94">
        <f t="shared" si="13"/>
        <v>1</v>
      </c>
      <c r="J94">
        <f t="shared" si="14"/>
        <v>0</v>
      </c>
      <c r="K94" t="s">
        <v>2</v>
      </c>
      <c r="L94">
        <f t="shared" si="15"/>
        <v>0</v>
      </c>
      <c r="M94">
        <f t="shared" si="16"/>
        <v>0</v>
      </c>
      <c r="N94">
        <f t="shared" si="17"/>
        <v>1</v>
      </c>
      <c r="O94">
        <v>61.8</v>
      </c>
      <c r="P94">
        <v>55</v>
      </c>
      <c r="Q94">
        <v>5759</v>
      </c>
      <c r="R94">
        <v>8.658519127506672</v>
      </c>
      <c r="S94">
        <f t="shared" si="18"/>
        <v>5758.9999999999973</v>
      </c>
      <c r="T94">
        <v>8.5617307532046514</v>
      </c>
      <c r="U94">
        <f t="shared" si="19"/>
        <v>5227.7212424236541</v>
      </c>
      <c r="V94">
        <v>9.6788374302020586E-2</v>
      </c>
      <c r="W94">
        <v>8.5477662910786734</v>
      </c>
      <c r="X94">
        <v>0.1107528364279986</v>
      </c>
      <c r="Z94">
        <v>5759</v>
      </c>
      <c r="AA94">
        <v>8.658519127506672</v>
      </c>
      <c r="AB94">
        <v>0</v>
      </c>
      <c r="AC94">
        <v>1</v>
      </c>
      <c r="AD94">
        <v>6.71</v>
      </c>
      <c r="AE94">
        <v>6.75</v>
      </c>
      <c r="AF94">
        <v>4.16</v>
      </c>
    </row>
    <row r="95" spans="1:32" x14ac:dyDescent="0.3">
      <c r="A95">
        <v>2</v>
      </c>
      <c r="B95">
        <v>1.1499999999999999</v>
      </c>
      <c r="C95">
        <f t="shared" si="10"/>
        <v>1.0312108054708153</v>
      </c>
      <c r="E95" t="s">
        <v>12</v>
      </c>
      <c r="F95" t="s">
        <v>13</v>
      </c>
      <c r="G95">
        <f t="shared" si="11"/>
        <v>0</v>
      </c>
      <c r="H95">
        <f t="shared" si="12"/>
        <v>0</v>
      </c>
      <c r="I95">
        <f t="shared" si="13"/>
        <v>1</v>
      </c>
      <c r="J95">
        <f t="shared" si="14"/>
        <v>0</v>
      </c>
      <c r="K95" t="s">
        <v>19</v>
      </c>
      <c r="L95">
        <f t="shared" si="15"/>
        <v>0</v>
      </c>
      <c r="M95">
        <f t="shared" si="16"/>
        <v>0</v>
      </c>
      <c r="N95">
        <f t="shared" si="17"/>
        <v>0</v>
      </c>
      <c r="O95">
        <v>61.2</v>
      </c>
      <c r="P95">
        <v>58</v>
      </c>
      <c r="Q95">
        <v>3574</v>
      </c>
      <c r="R95">
        <v>8.1814406957193739</v>
      </c>
      <c r="S95">
        <f t="shared" si="18"/>
        <v>3574.0000000000023</v>
      </c>
      <c r="T95">
        <v>8.550183097738838</v>
      </c>
      <c r="U95">
        <f t="shared" si="19"/>
        <v>5167.7005348411822</v>
      </c>
      <c r="V95">
        <v>-0.36874240201946407</v>
      </c>
      <c r="W95">
        <v>8.5429818385962619</v>
      </c>
      <c r="X95">
        <v>-0.36154114287688799</v>
      </c>
      <c r="Z95">
        <v>3574</v>
      </c>
      <c r="AA95">
        <v>8.1814406957193739</v>
      </c>
      <c r="AB95">
        <v>0</v>
      </c>
      <c r="AC95">
        <v>1</v>
      </c>
      <c r="AD95">
        <v>6.8</v>
      </c>
      <c r="AE95">
        <v>6.74</v>
      </c>
      <c r="AF95">
        <v>4.1399999999999997</v>
      </c>
    </row>
    <row r="96" spans="1:32" x14ac:dyDescent="0.3">
      <c r="A96">
        <v>2</v>
      </c>
      <c r="B96">
        <v>1.2</v>
      </c>
      <c r="C96">
        <f t="shared" si="10"/>
        <v>1.0409070644037852</v>
      </c>
      <c r="E96" t="s">
        <v>3</v>
      </c>
      <c r="F96" t="s">
        <v>10</v>
      </c>
      <c r="G96">
        <f t="shared" si="11"/>
        <v>0</v>
      </c>
      <c r="H96">
        <f t="shared" si="12"/>
        <v>0</v>
      </c>
      <c r="I96">
        <f t="shared" si="13"/>
        <v>0</v>
      </c>
      <c r="J96">
        <f t="shared" si="14"/>
        <v>1</v>
      </c>
      <c r="K96" t="s">
        <v>2</v>
      </c>
      <c r="L96">
        <f t="shared" si="15"/>
        <v>0</v>
      </c>
      <c r="M96">
        <f t="shared" si="16"/>
        <v>0</v>
      </c>
      <c r="N96">
        <f t="shared" si="17"/>
        <v>1</v>
      </c>
      <c r="O96">
        <v>60.3</v>
      </c>
      <c r="P96">
        <v>56</v>
      </c>
      <c r="Q96">
        <v>5763</v>
      </c>
      <c r="R96">
        <v>8.659213451436667</v>
      </c>
      <c r="S96">
        <f t="shared" si="18"/>
        <v>5763.0000000000036</v>
      </c>
      <c r="T96">
        <v>8.4767567264996355</v>
      </c>
      <c r="U96">
        <f t="shared" si="19"/>
        <v>4801.8508988627627</v>
      </c>
      <c r="V96">
        <v>0.18245672493703147</v>
      </c>
      <c r="W96">
        <v>8.4669758022444626</v>
      </c>
      <c r="X96">
        <v>0.19223764919220443</v>
      </c>
      <c r="Z96">
        <v>5763</v>
      </c>
      <c r="AA96">
        <v>8.659213451436667</v>
      </c>
      <c r="AB96">
        <v>0</v>
      </c>
      <c r="AC96">
        <v>1</v>
      </c>
      <c r="AD96">
        <v>6.87</v>
      </c>
      <c r="AE96">
        <v>6.97</v>
      </c>
      <c r="AF96">
        <v>4.17</v>
      </c>
    </row>
    <row r="97" spans="1:32" x14ac:dyDescent="0.3">
      <c r="A97">
        <v>2</v>
      </c>
      <c r="B97">
        <v>1.01</v>
      </c>
      <c r="C97">
        <f t="shared" si="10"/>
        <v>1.0021904733436682</v>
      </c>
      <c r="E97" t="s">
        <v>3</v>
      </c>
      <c r="F97" t="s">
        <v>10</v>
      </c>
      <c r="G97">
        <f t="shared" si="11"/>
        <v>0</v>
      </c>
      <c r="H97">
        <f t="shared" si="12"/>
        <v>0</v>
      </c>
      <c r="I97">
        <f t="shared" si="13"/>
        <v>0</v>
      </c>
      <c r="J97">
        <f t="shared" si="14"/>
        <v>1</v>
      </c>
      <c r="K97" t="s">
        <v>15</v>
      </c>
      <c r="L97">
        <f t="shared" si="15"/>
        <v>0</v>
      </c>
      <c r="M97">
        <f t="shared" si="16"/>
        <v>1</v>
      </c>
      <c r="N97">
        <f t="shared" si="17"/>
        <v>0</v>
      </c>
      <c r="O97">
        <v>62.6</v>
      </c>
      <c r="P97">
        <v>54</v>
      </c>
      <c r="Q97">
        <v>4239</v>
      </c>
      <c r="R97">
        <v>8.3520826713526368</v>
      </c>
      <c r="S97">
        <f t="shared" si="18"/>
        <v>4238.9999999999991</v>
      </c>
      <c r="T97">
        <v>8.5439358532096996</v>
      </c>
      <c r="U97">
        <f t="shared" si="19"/>
        <v>5135.5172789520921</v>
      </c>
      <c r="V97">
        <v>-0.19185318185706279</v>
      </c>
      <c r="W97">
        <v>8.5399258369825652</v>
      </c>
      <c r="X97">
        <v>-0.18784316562992842</v>
      </c>
      <c r="Z97">
        <v>4239</v>
      </c>
      <c r="AA97">
        <v>8.3520826713526368</v>
      </c>
      <c r="AB97">
        <v>0</v>
      </c>
      <c r="AC97">
        <v>1</v>
      </c>
      <c r="AD97">
        <v>6.4</v>
      </c>
      <c r="AE97">
        <v>6.45</v>
      </c>
      <c r="AF97">
        <v>4.0199999999999996</v>
      </c>
    </row>
    <row r="98" spans="1:32" x14ac:dyDescent="0.3">
      <c r="A98">
        <v>2</v>
      </c>
      <c r="B98">
        <v>1.04</v>
      </c>
      <c r="C98">
        <f t="shared" si="10"/>
        <v>1.0086619341391987</v>
      </c>
      <c r="E98" t="s">
        <v>18</v>
      </c>
      <c r="F98" t="s">
        <v>1</v>
      </c>
      <c r="G98">
        <f t="shared" si="11"/>
        <v>0</v>
      </c>
      <c r="H98">
        <f t="shared" si="12"/>
        <v>0</v>
      </c>
      <c r="I98">
        <f t="shared" si="13"/>
        <v>0</v>
      </c>
      <c r="J98">
        <f t="shared" si="14"/>
        <v>1</v>
      </c>
      <c r="K98" t="s">
        <v>15</v>
      </c>
      <c r="L98">
        <f t="shared" si="15"/>
        <v>0</v>
      </c>
      <c r="M98">
        <f t="shared" si="16"/>
        <v>1</v>
      </c>
      <c r="N98">
        <f t="shared" si="17"/>
        <v>0</v>
      </c>
      <c r="O98">
        <v>59.5</v>
      </c>
      <c r="P98">
        <v>59</v>
      </c>
      <c r="Q98">
        <v>4451</v>
      </c>
      <c r="R98">
        <v>8.4008840690158539</v>
      </c>
      <c r="S98">
        <f t="shared" si="18"/>
        <v>4450.9999999999982</v>
      </c>
      <c r="T98">
        <v>8.6282674672747763</v>
      </c>
      <c r="U98">
        <f t="shared" si="19"/>
        <v>5587.3895270142393</v>
      </c>
      <c r="V98">
        <v>-0.2273833982589224</v>
      </c>
      <c r="W98">
        <v>8.6298410197562845</v>
      </c>
      <c r="X98">
        <v>-0.22895695074043054</v>
      </c>
      <c r="Z98">
        <v>4451</v>
      </c>
      <c r="AA98">
        <v>8.4008840690158539</v>
      </c>
      <c r="AB98">
        <v>0</v>
      </c>
      <c r="AC98">
        <v>1</v>
      </c>
      <c r="AD98">
        <v>6.59</v>
      </c>
      <c r="AE98">
        <v>6.66</v>
      </c>
      <c r="AF98">
        <v>3.94</v>
      </c>
    </row>
    <row r="99" spans="1:32" x14ac:dyDescent="0.3">
      <c r="A99">
        <v>2</v>
      </c>
      <c r="B99">
        <v>1.51</v>
      </c>
      <c r="C99">
        <f t="shared" si="10"/>
        <v>1.0948560705584958</v>
      </c>
      <c r="E99" t="s">
        <v>0</v>
      </c>
      <c r="F99" t="s">
        <v>4</v>
      </c>
      <c r="G99">
        <f t="shared" si="11"/>
        <v>0</v>
      </c>
      <c r="H99">
        <f t="shared" si="12"/>
        <v>0</v>
      </c>
      <c r="I99">
        <f t="shared" si="13"/>
        <v>1</v>
      </c>
      <c r="J99">
        <f t="shared" si="14"/>
        <v>0</v>
      </c>
      <c r="K99" t="s">
        <v>5</v>
      </c>
      <c r="L99">
        <f t="shared" si="15"/>
        <v>0</v>
      </c>
      <c r="M99">
        <f t="shared" si="16"/>
        <v>1</v>
      </c>
      <c r="N99">
        <f t="shared" si="17"/>
        <v>0</v>
      </c>
      <c r="O99">
        <v>63.1</v>
      </c>
      <c r="P99">
        <v>59</v>
      </c>
      <c r="Q99">
        <v>11826</v>
      </c>
      <c r="R99">
        <v>9.3780557763807746</v>
      </c>
      <c r="S99">
        <f t="shared" si="18"/>
        <v>11825.999999999993</v>
      </c>
      <c r="T99">
        <v>9.3605794856454434</v>
      </c>
      <c r="U99">
        <f t="shared" si="19"/>
        <v>11621.120863939199</v>
      </c>
      <c r="V99">
        <v>1.747629073533119E-2</v>
      </c>
      <c r="W99">
        <v>9.3575125166395807</v>
      </c>
      <c r="X99">
        <v>2.0543259741193864E-2</v>
      </c>
      <c r="Z99">
        <v>11826</v>
      </c>
      <c r="AA99">
        <v>9.3780557763807746</v>
      </c>
      <c r="AB99">
        <v>0</v>
      </c>
      <c r="AC99">
        <v>1</v>
      </c>
      <c r="AD99">
        <v>7.26</v>
      </c>
      <c r="AE99">
        <v>7.28</v>
      </c>
      <c r="AF99">
        <v>4.59</v>
      </c>
    </row>
    <row r="100" spans="1:32" x14ac:dyDescent="0.3">
      <c r="A100">
        <v>2</v>
      </c>
      <c r="B100">
        <v>1.7</v>
      </c>
      <c r="C100">
        <f t="shared" si="10"/>
        <v>1.1237655591061944</v>
      </c>
      <c r="E100" t="s">
        <v>3</v>
      </c>
      <c r="F100" t="s">
        <v>4</v>
      </c>
      <c r="G100">
        <f t="shared" si="11"/>
        <v>0</v>
      </c>
      <c r="H100">
        <f t="shared" si="12"/>
        <v>0</v>
      </c>
      <c r="I100">
        <f t="shared" si="13"/>
        <v>1</v>
      </c>
      <c r="J100">
        <f t="shared" si="14"/>
        <v>0</v>
      </c>
      <c r="K100" t="s">
        <v>11</v>
      </c>
      <c r="L100">
        <f t="shared" si="15"/>
        <v>0</v>
      </c>
      <c r="M100">
        <f t="shared" si="16"/>
        <v>0</v>
      </c>
      <c r="N100">
        <f t="shared" si="17"/>
        <v>1</v>
      </c>
      <c r="O100">
        <v>62.1</v>
      </c>
      <c r="P100">
        <v>57</v>
      </c>
      <c r="Q100">
        <v>7273</v>
      </c>
      <c r="R100">
        <v>8.8919241401545399</v>
      </c>
      <c r="S100">
        <f t="shared" si="18"/>
        <v>7272.9999999999945</v>
      </c>
      <c r="T100">
        <v>9.2078086215184545</v>
      </c>
      <c r="U100">
        <f t="shared" si="19"/>
        <v>9974.7145171952052</v>
      </c>
      <c r="V100">
        <v>-0.31588448136391456</v>
      </c>
      <c r="W100">
        <v>9.2074609183251841</v>
      </c>
      <c r="X100">
        <v>-0.31553677817064418</v>
      </c>
      <c r="Z100">
        <v>7273</v>
      </c>
      <c r="AA100">
        <v>8.8919241401545399</v>
      </c>
      <c r="AB100">
        <v>0</v>
      </c>
      <c r="AC100">
        <v>1</v>
      </c>
      <c r="AD100">
        <v>7.68</v>
      </c>
      <c r="AE100">
        <v>7.63</v>
      </c>
      <c r="AF100">
        <v>4.75</v>
      </c>
    </row>
    <row r="101" spans="1:32" x14ac:dyDescent="0.3">
      <c r="A101">
        <v>2</v>
      </c>
      <c r="B101">
        <v>1.0900000000000001</v>
      </c>
      <c r="C101">
        <f t="shared" si="10"/>
        <v>1.0191311753072512</v>
      </c>
      <c r="E101" t="s">
        <v>0</v>
      </c>
      <c r="F101" t="s">
        <v>4</v>
      </c>
      <c r="G101">
        <f t="shared" si="11"/>
        <v>0</v>
      </c>
      <c r="H101">
        <f t="shared" si="12"/>
        <v>0</v>
      </c>
      <c r="I101">
        <f t="shared" si="13"/>
        <v>1</v>
      </c>
      <c r="J101">
        <f t="shared" si="14"/>
        <v>0</v>
      </c>
      <c r="K101" t="s">
        <v>5</v>
      </c>
      <c r="L101">
        <f t="shared" si="15"/>
        <v>0</v>
      </c>
      <c r="M101">
        <f t="shared" si="16"/>
        <v>1</v>
      </c>
      <c r="N101">
        <f t="shared" si="17"/>
        <v>0</v>
      </c>
      <c r="O101">
        <v>58.8</v>
      </c>
      <c r="P101">
        <v>61</v>
      </c>
      <c r="Q101">
        <v>6651</v>
      </c>
      <c r="R101">
        <v>8.8025224982844215</v>
      </c>
      <c r="S101">
        <f t="shared" si="18"/>
        <v>6651.0000000000018</v>
      </c>
      <c r="T101">
        <v>8.9034052668996839</v>
      </c>
      <c r="U101">
        <f t="shared" si="19"/>
        <v>7356.9834244579779</v>
      </c>
      <c r="V101">
        <v>-0.10088276861526246</v>
      </c>
      <c r="W101">
        <v>8.9067834775608148</v>
      </c>
      <c r="X101">
        <v>-0.10426097927639333</v>
      </c>
      <c r="Z101">
        <v>6651</v>
      </c>
      <c r="AA101">
        <v>8.8025224982844215</v>
      </c>
      <c r="AB101">
        <v>0</v>
      </c>
      <c r="AC101">
        <v>1</v>
      </c>
      <c r="AD101">
        <v>6.72</v>
      </c>
      <c r="AE101">
        <v>6.78</v>
      </c>
      <c r="AF101">
        <v>3.97</v>
      </c>
    </row>
    <row r="102" spans="1:32" x14ac:dyDescent="0.3">
      <c r="A102">
        <v>2</v>
      </c>
      <c r="B102">
        <v>1.02</v>
      </c>
      <c r="C102">
        <f t="shared" si="10"/>
        <v>1.0043640927805335</v>
      </c>
      <c r="E102" t="s">
        <v>18</v>
      </c>
      <c r="F102" t="s">
        <v>4</v>
      </c>
      <c r="G102">
        <f t="shared" si="11"/>
        <v>0</v>
      </c>
      <c r="H102">
        <f t="shared" si="12"/>
        <v>0</v>
      </c>
      <c r="I102">
        <f t="shared" si="13"/>
        <v>1</v>
      </c>
      <c r="J102">
        <f t="shared" si="14"/>
        <v>0</v>
      </c>
      <c r="K102" t="s">
        <v>2</v>
      </c>
      <c r="L102">
        <f t="shared" si="15"/>
        <v>0</v>
      </c>
      <c r="M102">
        <f t="shared" si="16"/>
        <v>0</v>
      </c>
      <c r="N102">
        <f t="shared" si="17"/>
        <v>1</v>
      </c>
      <c r="O102">
        <v>62.8</v>
      </c>
      <c r="P102">
        <v>58</v>
      </c>
      <c r="Q102">
        <v>4932</v>
      </c>
      <c r="R102">
        <v>8.503499864284235</v>
      </c>
      <c r="S102">
        <f t="shared" si="18"/>
        <v>4932</v>
      </c>
      <c r="T102">
        <v>8.3503749290156239</v>
      </c>
      <c r="U102">
        <f t="shared" si="19"/>
        <v>4231.7670579918813</v>
      </c>
      <c r="V102">
        <v>0.15312493526861104</v>
      </c>
      <c r="W102">
        <v>8.3519641377026517</v>
      </c>
      <c r="X102">
        <v>0.15153572658158332</v>
      </c>
      <c r="Z102">
        <v>4932</v>
      </c>
      <c r="AA102">
        <v>8.503499864284235</v>
      </c>
      <c r="AB102">
        <v>0</v>
      </c>
      <c r="AC102">
        <v>1</v>
      </c>
      <c r="AD102">
        <v>6.37</v>
      </c>
      <c r="AE102">
        <v>6.43</v>
      </c>
      <c r="AF102">
        <v>4.0199999999999996</v>
      </c>
    </row>
    <row r="103" spans="1:32" x14ac:dyDescent="0.3">
      <c r="A103">
        <v>2</v>
      </c>
      <c r="B103">
        <v>1.06</v>
      </c>
      <c r="C103">
        <f t="shared" ref="C103:C166" si="20">B103^0.2199</f>
        <v>1.0128957753911554</v>
      </c>
      <c r="E103" t="s">
        <v>12</v>
      </c>
      <c r="F103" t="s">
        <v>13</v>
      </c>
      <c r="G103">
        <f t="shared" ref="G103:G166" si="21">IF(F103="D",1,0)</f>
        <v>0</v>
      </c>
      <c r="H103">
        <f t="shared" ref="H103:H166" si="22">IF(OR(F103="E",F103="F"),1,0)</f>
        <v>0</v>
      </c>
      <c r="I103">
        <f t="shared" ref="I103:I166" si="23">IF(OR(F103="G",F103="H"),1,0)</f>
        <v>1</v>
      </c>
      <c r="J103">
        <f t="shared" ref="J103:J166" si="24">IF(OR(F103="I",F103="J"),1,0)</f>
        <v>0</v>
      </c>
      <c r="K103" t="s">
        <v>15</v>
      </c>
      <c r="L103">
        <f t="shared" ref="L103:L166" si="25">IF(OR(K103="IF",K103="FL"),1,0)</f>
        <v>0</v>
      </c>
      <c r="M103">
        <f t="shared" ref="M103:M166" si="26">IF(OR(K103="VS1",K103="VS2",K103="VVS1",K103="VVS2"),1,0)</f>
        <v>1</v>
      </c>
      <c r="N103">
        <f t="shared" ref="N103:N166" si="27">IF(OR(K103="SI1",K103="SI2"),1,0)</f>
        <v>0</v>
      </c>
      <c r="O103">
        <v>60.4</v>
      </c>
      <c r="P103">
        <v>58</v>
      </c>
      <c r="Q103">
        <v>6296</v>
      </c>
      <c r="R103">
        <v>8.7476697900972393</v>
      </c>
      <c r="S103">
        <f t="shared" si="18"/>
        <v>6296.0000000000009</v>
      </c>
      <c r="T103">
        <v>8.8670132876000523</v>
      </c>
      <c r="U103">
        <f t="shared" si="19"/>
        <v>7094.0613794439805</v>
      </c>
      <c r="V103">
        <v>-0.11934349750281292</v>
      </c>
      <c r="W103">
        <v>8.8598395749368635</v>
      </c>
      <c r="X103">
        <v>-0.11216978483962414</v>
      </c>
      <c r="Z103">
        <v>6296</v>
      </c>
      <c r="AA103">
        <v>8.7476697900972393</v>
      </c>
      <c r="AB103">
        <v>0</v>
      </c>
      <c r="AC103">
        <v>1</v>
      </c>
      <c r="AD103">
        <v>6.64</v>
      </c>
      <c r="AE103">
        <v>6.68</v>
      </c>
      <c r="AF103">
        <v>4.0199999999999996</v>
      </c>
    </row>
    <row r="104" spans="1:32" x14ac:dyDescent="0.3">
      <c r="A104">
        <v>2</v>
      </c>
      <c r="B104">
        <v>1.33</v>
      </c>
      <c r="C104">
        <f t="shared" si="20"/>
        <v>1.0647189305968536</v>
      </c>
      <c r="E104" t="s">
        <v>12</v>
      </c>
      <c r="F104" t="s">
        <v>4</v>
      </c>
      <c r="G104">
        <f t="shared" si="21"/>
        <v>0</v>
      </c>
      <c r="H104">
        <f t="shared" si="22"/>
        <v>0</v>
      </c>
      <c r="I104">
        <f t="shared" si="23"/>
        <v>1</v>
      </c>
      <c r="J104">
        <f t="shared" si="24"/>
        <v>0</v>
      </c>
      <c r="K104" t="s">
        <v>11</v>
      </c>
      <c r="L104">
        <f t="shared" si="25"/>
        <v>0</v>
      </c>
      <c r="M104">
        <f t="shared" si="26"/>
        <v>0</v>
      </c>
      <c r="N104">
        <f t="shared" si="27"/>
        <v>1</v>
      </c>
      <c r="O104">
        <v>61</v>
      </c>
      <c r="P104">
        <v>59</v>
      </c>
      <c r="Q104">
        <v>5437</v>
      </c>
      <c r="R104">
        <v>8.6009827171459214</v>
      </c>
      <c r="S104">
        <f t="shared" si="18"/>
        <v>5437.0000000000045</v>
      </c>
      <c r="T104">
        <v>8.7741924539852274</v>
      </c>
      <c r="U104">
        <f t="shared" si="19"/>
        <v>6465.2208661406567</v>
      </c>
      <c r="V104">
        <v>-0.17320973683930596</v>
      </c>
      <c r="W104">
        <v>8.7706602278509855</v>
      </c>
      <c r="X104">
        <v>-0.16967751070506409</v>
      </c>
      <c r="Z104">
        <v>5437</v>
      </c>
      <c r="AA104">
        <v>8.6009827171459214</v>
      </c>
      <c r="AB104">
        <v>0</v>
      </c>
      <c r="AC104">
        <v>1</v>
      </c>
      <c r="AD104">
        <v>7.1</v>
      </c>
      <c r="AE104">
        <v>7.06</v>
      </c>
      <c r="AF104">
        <v>4.32</v>
      </c>
    </row>
    <row r="105" spans="1:32" x14ac:dyDescent="0.3">
      <c r="A105">
        <v>2</v>
      </c>
      <c r="B105">
        <v>1.53</v>
      </c>
      <c r="C105">
        <f t="shared" si="20"/>
        <v>1.0980285834290671</v>
      </c>
      <c r="E105" t="s">
        <v>18</v>
      </c>
      <c r="F105" t="s">
        <v>4</v>
      </c>
      <c r="G105">
        <f t="shared" si="21"/>
        <v>0</v>
      </c>
      <c r="H105">
        <f t="shared" si="22"/>
        <v>0</v>
      </c>
      <c r="I105">
        <f t="shared" si="23"/>
        <v>1</v>
      </c>
      <c r="J105">
        <f t="shared" si="24"/>
        <v>0</v>
      </c>
      <c r="K105" t="s">
        <v>2</v>
      </c>
      <c r="L105">
        <f t="shared" si="25"/>
        <v>0</v>
      </c>
      <c r="M105">
        <f t="shared" si="26"/>
        <v>0</v>
      </c>
      <c r="N105">
        <f t="shared" si="27"/>
        <v>1</v>
      </c>
      <c r="O105">
        <v>61.1</v>
      </c>
      <c r="P105">
        <v>57</v>
      </c>
      <c r="Q105">
        <v>10468</v>
      </c>
      <c r="R105">
        <v>9.2560782636500356</v>
      </c>
      <c r="S105">
        <f t="shared" si="18"/>
        <v>10467.999999999991</v>
      </c>
      <c r="T105">
        <v>9.0505649513632509</v>
      </c>
      <c r="U105">
        <f t="shared" si="19"/>
        <v>8523.351843869601</v>
      </c>
      <c r="V105">
        <v>0.20551331228678471</v>
      </c>
      <c r="W105">
        <v>9.0441571597423618</v>
      </c>
      <c r="X105">
        <v>0.21192110390767382</v>
      </c>
      <c r="Z105">
        <v>10468</v>
      </c>
      <c r="AA105">
        <v>9.2560782636500356</v>
      </c>
      <c r="AB105">
        <v>0</v>
      </c>
      <c r="AC105">
        <v>1</v>
      </c>
      <c r="AD105">
        <v>7.44</v>
      </c>
      <c r="AE105">
        <v>7.45</v>
      </c>
      <c r="AF105">
        <v>4.55</v>
      </c>
    </row>
    <row r="106" spans="1:32" x14ac:dyDescent="0.3">
      <c r="A106">
        <v>2</v>
      </c>
      <c r="B106">
        <v>1.51</v>
      </c>
      <c r="C106">
        <f t="shared" si="20"/>
        <v>1.0948560705584958</v>
      </c>
      <c r="E106" t="s">
        <v>12</v>
      </c>
      <c r="F106" t="s">
        <v>13</v>
      </c>
      <c r="G106">
        <f t="shared" si="21"/>
        <v>0</v>
      </c>
      <c r="H106">
        <f t="shared" si="22"/>
        <v>0</v>
      </c>
      <c r="I106">
        <f t="shared" si="23"/>
        <v>1</v>
      </c>
      <c r="J106">
        <f t="shared" si="24"/>
        <v>0</v>
      </c>
      <c r="K106" t="s">
        <v>5</v>
      </c>
      <c r="L106">
        <f t="shared" si="25"/>
        <v>0</v>
      </c>
      <c r="M106">
        <f t="shared" si="26"/>
        <v>1</v>
      </c>
      <c r="N106">
        <f t="shared" si="27"/>
        <v>0</v>
      </c>
      <c r="O106">
        <v>60.9</v>
      </c>
      <c r="P106">
        <v>58</v>
      </c>
      <c r="Q106">
        <v>15164</v>
      </c>
      <c r="R106">
        <v>9.6266794766362249</v>
      </c>
      <c r="S106">
        <f t="shared" si="18"/>
        <v>15163.999999999993</v>
      </c>
      <c r="T106">
        <v>9.4083648736505872</v>
      </c>
      <c r="U106">
        <f t="shared" si="19"/>
        <v>12189.922608072215</v>
      </c>
      <c r="V106">
        <v>0.21831460298563776</v>
      </c>
      <c r="W106">
        <v>9.4068899314970373</v>
      </c>
      <c r="X106">
        <v>0.21978954513918758</v>
      </c>
      <c r="Z106">
        <v>15164</v>
      </c>
      <c r="AA106">
        <v>9.6266794766362249</v>
      </c>
      <c r="AB106">
        <v>0</v>
      </c>
      <c r="AC106">
        <v>1</v>
      </c>
      <c r="AD106">
        <v>7.38</v>
      </c>
      <c r="AE106">
        <v>7.42</v>
      </c>
      <c r="AF106">
        <v>4.51</v>
      </c>
    </row>
    <row r="107" spans="1:32" x14ac:dyDescent="0.3">
      <c r="A107">
        <v>2</v>
      </c>
      <c r="B107">
        <v>1.26</v>
      </c>
      <c r="C107">
        <f t="shared" si="20"/>
        <v>1.0521350361527664</v>
      </c>
      <c r="E107" t="s">
        <v>3</v>
      </c>
      <c r="F107" t="s">
        <v>13</v>
      </c>
      <c r="G107">
        <f t="shared" si="21"/>
        <v>0</v>
      </c>
      <c r="H107">
        <f t="shared" si="22"/>
        <v>0</v>
      </c>
      <c r="I107">
        <f t="shared" si="23"/>
        <v>1</v>
      </c>
      <c r="J107">
        <f t="shared" si="24"/>
        <v>0</v>
      </c>
      <c r="K107" t="s">
        <v>2</v>
      </c>
      <c r="L107">
        <f t="shared" si="25"/>
        <v>0</v>
      </c>
      <c r="M107">
        <f t="shared" si="26"/>
        <v>0</v>
      </c>
      <c r="N107">
        <f t="shared" si="27"/>
        <v>1</v>
      </c>
      <c r="O107">
        <v>59.6</v>
      </c>
      <c r="P107">
        <v>57</v>
      </c>
      <c r="Q107">
        <v>6738</v>
      </c>
      <c r="R107">
        <v>8.8155184239664983</v>
      </c>
      <c r="S107">
        <f t="shared" si="18"/>
        <v>6738.0000000000009</v>
      </c>
      <c r="T107">
        <v>8.7289534619532176</v>
      </c>
      <c r="U107">
        <f t="shared" si="19"/>
        <v>6179.257897639025</v>
      </c>
      <c r="V107">
        <v>8.6564962013280677E-2</v>
      </c>
      <c r="W107">
        <v>8.7215568931714476</v>
      </c>
      <c r="X107">
        <v>9.3961530795050763E-2</v>
      </c>
      <c r="Z107">
        <v>6738</v>
      </c>
      <c r="AA107">
        <v>8.8155184239664983</v>
      </c>
      <c r="AB107">
        <v>0</v>
      </c>
      <c r="AC107">
        <v>1</v>
      </c>
      <c r="AD107">
        <v>7.08</v>
      </c>
      <c r="AE107">
        <v>7.04</v>
      </c>
      <c r="AF107">
        <v>4.21</v>
      </c>
    </row>
    <row r="108" spans="1:32" x14ac:dyDescent="0.3">
      <c r="A108">
        <v>2</v>
      </c>
      <c r="B108">
        <v>1.02</v>
      </c>
      <c r="C108">
        <f t="shared" si="20"/>
        <v>1.0043640927805335</v>
      </c>
      <c r="E108" t="s">
        <v>0</v>
      </c>
      <c r="F108" t="s">
        <v>4</v>
      </c>
      <c r="G108">
        <f t="shared" si="21"/>
        <v>0</v>
      </c>
      <c r="H108">
        <f t="shared" si="22"/>
        <v>0</v>
      </c>
      <c r="I108">
        <f t="shared" si="23"/>
        <v>1</v>
      </c>
      <c r="J108">
        <f t="shared" si="24"/>
        <v>0</v>
      </c>
      <c r="K108" t="s">
        <v>11</v>
      </c>
      <c r="L108">
        <f t="shared" si="25"/>
        <v>0</v>
      </c>
      <c r="M108">
        <f t="shared" si="26"/>
        <v>0</v>
      </c>
      <c r="N108">
        <f t="shared" si="27"/>
        <v>1</v>
      </c>
      <c r="O108">
        <v>63.1</v>
      </c>
      <c r="P108">
        <v>59</v>
      </c>
      <c r="Q108">
        <v>4207</v>
      </c>
      <c r="R108">
        <v>8.344505083590521</v>
      </c>
      <c r="S108">
        <f t="shared" si="18"/>
        <v>4207.0000000000009</v>
      </c>
      <c r="T108">
        <v>8.356701695044304</v>
      </c>
      <c r="U108">
        <f t="shared" si="19"/>
        <v>4258.625331471676</v>
      </c>
      <c r="V108">
        <v>-1.2196611453783035E-2</v>
      </c>
      <c r="W108">
        <v>8.3549279578848115</v>
      </c>
      <c r="X108">
        <v>-1.0422874294290452E-2</v>
      </c>
      <c r="Z108">
        <v>4207</v>
      </c>
      <c r="AA108">
        <v>8.344505083590521</v>
      </c>
      <c r="AB108">
        <v>0</v>
      </c>
      <c r="AC108">
        <v>1</v>
      </c>
      <c r="AD108">
        <v>6.37</v>
      </c>
      <c r="AE108">
        <v>6.43</v>
      </c>
      <c r="AF108">
        <v>4.04</v>
      </c>
    </row>
    <row r="109" spans="1:32" x14ac:dyDescent="0.3">
      <c r="A109">
        <v>2</v>
      </c>
      <c r="B109">
        <v>1.51</v>
      </c>
      <c r="C109">
        <f t="shared" si="20"/>
        <v>1.0948560705584958</v>
      </c>
      <c r="E109" t="s">
        <v>12</v>
      </c>
      <c r="F109" t="s">
        <v>14</v>
      </c>
      <c r="G109">
        <f t="shared" si="21"/>
        <v>0</v>
      </c>
      <c r="H109">
        <f t="shared" si="22"/>
        <v>1</v>
      </c>
      <c r="I109">
        <f t="shared" si="23"/>
        <v>0</v>
      </c>
      <c r="J109">
        <f t="shared" si="24"/>
        <v>0</v>
      </c>
      <c r="K109" t="s">
        <v>15</v>
      </c>
      <c r="L109">
        <f t="shared" si="25"/>
        <v>0</v>
      </c>
      <c r="M109">
        <f t="shared" si="26"/>
        <v>1</v>
      </c>
      <c r="N109">
        <f t="shared" si="27"/>
        <v>0</v>
      </c>
      <c r="O109">
        <v>61.1</v>
      </c>
      <c r="P109">
        <v>59</v>
      </c>
      <c r="Q109">
        <v>14294</v>
      </c>
      <c r="R109">
        <v>9.5675951477799241</v>
      </c>
      <c r="S109">
        <f t="shared" si="18"/>
        <v>14294</v>
      </c>
      <c r="T109">
        <v>9.4819648520129309</v>
      </c>
      <c r="U109">
        <f t="shared" si="19"/>
        <v>13120.94191224415</v>
      </c>
      <c r="V109">
        <v>8.5630295766993214E-2</v>
      </c>
      <c r="W109">
        <v>9.488424838354419</v>
      </c>
      <c r="X109">
        <v>7.9170309425505181E-2</v>
      </c>
      <c r="Z109">
        <v>14294</v>
      </c>
      <c r="AA109">
        <v>9.5675951477799241</v>
      </c>
      <c r="AB109">
        <v>0</v>
      </c>
      <c r="AC109">
        <v>1</v>
      </c>
      <c r="AD109">
        <v>7.37</v>
      </c>
      <c r="AE109">
        <v>7.32</v>
      </c>
      <c r="AF109">
        <v>4.49</v>
      </c>
    </row>
    <row r="110" spans="1:32" x14ac:dyDescent="0.3">
      <c r="A110">
        <v>2</v>
      </c>
      <c r="B110">
        <v>1.05</v>
      </c>
      <c r="C110">
        <f t="shared" si="20"/>
        <v>1.010786718750355</v>
      </c>
      <c r="E110" t="s">
        <v>12</v>
      </c>
      <c r="F110" t="s">
        <v>6</v>
      </c>
      <c r="G110">
        <f t="shared" si="21"/>
        <v>0</v>
      </c>
      <c r="H110">
        <f t="shared" si="22"/>
        <v>1</v>
      </c>
      <c r="I110">
        <f t="shared" si="23"/>
        <v>0</v>
      </c>
      <c r="J110">
        <f t="shared" si="24"/>
        <v>0</v>
      </c>
      <c r="K110" t="s">
        <v>11</v>
      </c>
      <c r="L110">
        <f t="shared" si="25"/>
        <v>0</v>
      </c>
      <c r="M110">
        <f t="shared" si="26"/>
        <v>0</v>
      </c>
      <c r="N110">
        <f t="shared" si="27"/>
        <v>1</v>
      </c>
      <c r="O110">
        <v>60.4</v>
      </c>
      <c r="P110">
        <v>58</v>
      </c>
      <c r="Q110">
        <v>4742</v>
      </c>
      <c r="R110">
        <v>8.4642142666253513</v>
      </c>
      <c r="S110">
        <f t="shared" si="18"/>
        <v>4742.0000000000018</v>
      </c>
      <c r="T110">
        <v>8.5293443259518789</v>
      </c>
      <c r="U110">
        <f t="shared" si="19"/>
        <v>5061.1262975038644</v>
      </c>
      <c r="V110">
        <v>-6.5130059326527601E-2</v>
      </c>
      <c r="W110">
        <v>8.5338087552560182</v>
      </c>
      <c r="X110">
        <v>-6.9594488630666973E-2</v>
      </c>
      <c r="Z110">
        <v>4742</v>
      </c>
      <c r="AA110">
        <v>8.4642142666253513</v>
      </c>
      <c r="AB110">
        <v>0</v>
      </c>
      <c r="AC110">
        <v>1</v>
      </c>
      <c r="AD110">
        <v>6.59</v>
      </c>
      <c r="AE110">
        <v>6.55</v>
      </c>
      <c r="AF110">
        <v>3.97</v>
      </c>
    </row>
    <row r="111" spans="1:32" x14ac:dyDescent="0.3">
      <c r="A111">
        <v>2</v>
      </c>
      <c r="B111">
        <v>1.1000000000000001</v>
      </c>
      <c r="C111">
        <f t="shared" si="20"/>
        <v>1.0211798847575535</v>
      </c>
      <c r="E111" t="s">
        <v>12</v>
      </c>
      <c r="F111" t="s">
        <v>4</v>
      </c>
      <c r="G111">
        <f t="shared" si="21"/>
        <v>0</v>
      </c>
      <c r="H111">
        <f t="shared" si="22"/>
        <v>0</v>
      </c>
      <c r="I111">
        <f t="shared" si="23"/>
        <v>1</v>
      </c>
      <c r="J111">
        <f t="shared" si="24"/>
        <v>0</v>
      </c>
      <c r="K111" t="s">
        <v>11</v>
      </c>
      <c r="L111">
        <f t="shared" si="25"/>
        <v>0</v>
      </c>
      <c r="M111">
        <f t="shared" si="26"/>
        <v>0</v>
      </c>
      <c r="N111">
        <f t="shared" si="27"/>
        <v>1</v>
      </c>
      <c r="O111">
        <v>59.5</v>
      </c>
      <c r="P111">
        <v>57</v>
      </c>
      <c r="Q111">
        <v>4004</v>
      </c>
      <c r="R111">
        <v>8.2950491404351112</v>
      </c>
      <c r="S111">
        <f t="shared" si="18"/>
        <v>4004</v>
      </c>
      <c r="T111">
        <v>8.5153858845810948</v>
      </c>
      <c r="U111">
        <f t="shared" si="19"/>
        <v>4990.9716268020738</v>
      </c>
      <c r="V111">
        <v>-0.22033674414598359</v>
      </c>
      <c r="W111">
        <v>8.5089667630829702</v>
      </c>
      <c r="X111">
        <v>-0.21391762264785896</v>
      </c>
      <c r="Z111">
        <v>4004</v>
      </c>
      <c r="AA111">
        <v>8.2950491404351112</v>
      </c>
      <c r="AB111">
        <v>0</v>
      </c>
      <c r="AC111">
        <v>1</v>
      </c>
      <c r="AD111">
        <v>6.81</v>
      </c>
      <c r="AE111">
        <v>6.74</v>
      </c>
      <c r="AF111">
        <v>4.03</v>
      </c>
    </row>
    <row r="112" spans="1:32" x14ac:dyDescent="0.3">
      <c r="A112">
        <v>2</v>
      </c>
      <c r="B112">
        <v>1.2</v>
      </c>
      <c r="C112">
        <f t="shared" si="20"/>
        <v>1.0409070644037852</v>
      </c>
      <c r="E112" t="s">
        <v>3</v>
      </c>
      <c r="F112" t="s">
        <v>1</v>
      </c>
      <c r="G112">
        <f t="shared" si="21"/>
        <v>0</v>
      </c>
      <c r="H112">
        <f t="shared" si="22"/>
        <v>0</v>
      </c>
      <c r="I112">
        <f t="shared" si="23"/>
        <v>0</v>
      </c>
      <c r="J112">
        <f t="shared" si="24"/>
        <v>1</v>
      </c>
      <c r="K112" t="s">
        <v>11</v>
      </c>
      <c r="L112">
        <f t="shared" si="25"/>
        <v>0</v>
      </c>
      <c r="M112">
        <f t="shared" si="26"/>
        <v>0</v>
      </c>
      <c r="N112">
        <f t="shared" si="27"/>
        <v>1</v>
      </c>
      <c r="O112">
        <v>63.3</v>
      </c>
      <c r="P112">
        <v>54</v>
      </c>
      <c r="Q112">
        <v>4744</v>
      </c>
      <c r="R112">
        <v>8.464635940677562</v>
      </c>
      <c r="S112">
        <f t="shared" si="18"/>
        <v>4744.0000000000027</v>
      </c>
      <c r="T112">
        <v>8.3778683207147076</v>
      </c>
      <c r="U112">
        <f t="shared" si="19"/>
        <v>4349.7268139276957</v>
      </c>
      <c r="V112">
        <v>8.6767619962854425E-2</v>
      </c>
      <c r="W112">
        <v>8.3669587845393423</v>
      </c>
      <c r="X112">
        <v>9.7677156138219701E-2</v>
      </c>
      <c r="Z112">
        <v>4744</v>
      </c>
      <c r="AA112">
        <v>8.464635940677562</v>
      </c>
      <c r="AB112">
        <v>0</v>
      </c>
      <c r="AC112">
        <v>1</v>
      </c>
      <c r="AD112">
        <v>6.78</v>
      </c>
      <c r="AE112">
        <v>6.72</v>
      </c>
      <c r="AF112">
        <v>4.2699999999999996</v>
      </c>
    </row>
    <row r="113" spans="1:32" x14ac:dyDescent="0.3">
      <c r="A113">
        <v>2</v>
      </c>
      <c r="B113">
        <v>1.5</v>
      </c>
      <c r="C113">
        <f t="shared" si="20"/>
        <v>1.0932575062388263</v>
      </c>
      <c r="E113" t="s">
        <v>3</v>
      </c>
      <c r="F113" t="s">
        <v>14</v>
      </c>
      <c r="G113">
        <f t="shared" si="21"/>
        <v>0</v>
      </c>
      <c r="H113">
        <f t="shared" si="22"/>
        <v>1</v>
      </c>
      <c r="I113">
        <f t="shared" si="23"/>
        <v>0</v>
      </c>
      <c r="J113">
        <f t="shared" si="24"/>
        <v>0</v>
      </c>
      <c r="K113" t="s">
        <v>11</v>
      </c>
      <c r="L113">
        <f t="shared" si="25"/>
        <v>0</v>
      </c>
      <c r="M113">
        <f t="shared" si="26"/>
        <v>0</v>
      </c>
      <c r="N113">
        <f t="shared" si="27"/>
        <v>1</v>
      </c>
      <c r="O113">
        <v>62.9</v>
      </c>
      <c r="P113">
        <v>55</v>
      </c>
      <c r="Q113">
        <v>9996</v>
      </c>
      <c r="R113">
        <v>9.2099402919548439</v>
      </c>
      <c r="S113">
        <f t="shared" si="18"/>
        <v>9996.0000000000091</v>
      </c>
      <c r="T113">
        <v>9.0898304568487553</v>
      </c>
      <c r="U113">
        <f t="shared" si="19"/>
        <v>8864.6829785567043</v>
      </c>
      <c r="V113">
        <v>0.12010983510608852</v>
      </c>
      <c r="W113">
        <v>9.0851119841140733</v>
      </c>
      <c r="X113">
        <v>0.12482830784077059</v>
      </c>
      <c r="Z113">
        <v>9996</v>
      </c>
      <c r="AA113">
        <v>9.2099402919548439</v>
      </c>
      <c r="AB113">
        <v>0</v>
      </c>
      <c r="AC113">
        <v>1</v>
      </c>
      <c r="AD113">
        <v>7.28</v>
      </c>
      <c r="AE113">
        <v>7.26</v>
      </c>
      <c r="AF113">
        <v>4.57</v>
      </c>
    </row>
    <row r="114" spans="1:32" x14ac:dyDescent="0.3">
      <c r="A114">
        <v>2</v>
      </c>
      <c r="B114">
        <v>1.51</v>
      </c>
      <c r="C114">
        <f t="shared" si="20"/>
        <v>1.0948560705584958</v>
      </c>
      <c r="E114" t="s">
        <v>18</v>
      </c>
      <c r="F114" t="s">
        <v>10</v>
      </c>
      <c r="G114">
        <f t="shared" si="21"/>
        <v>0</v>
      </c>
      <c r="H114">
        <f t="shared" si="22"/>
        <v>0</v>
      </c>
      <c r="I114">
        <f t="shared" si="23"/>
        <v>0</v>
      </c>
      <c r="J114">
        <f t="shared" si="24"/>
        <v>1</v>
      </c>
      <c r="K114" t="s">
        <v>16</v>
      </c>
      <c r="L114">
        <f t="shared" si="25"/>
        <v>1</v>
      </c>
      <c r="M114">
        <f t="shared" si="26"/>
        <v>0</v>
      </c>
      <c r="N114">
        <f t="shared" si="27"/>
        <v>0</v>
      </c>
      <c r="O114">
        <v>62.2</v>
      </c>
      <c r="P114">
        <v>62</v>
      </c>
      <c r="Q114">
        <v>12291</v>
      </c>
      <c r="R114">
        <v>9.4166225662149809</v>
      </c>
      <c r="S114">
        <f t="shared" si="18"/>
        <v>12291.000000000002</v>
      </c>
      <c r="T114">
        <v>9.5195914877626571</v>
      </c>
      <c r="U114">
        <f t="shared" si="19"/>
        <v>13624.044488156525</v>
      </c>
      <c r="V114">
        <v>-0.10296892154767612</v>
      </c>
      <c r="W114">
        <v>9.5209856704011635</v>
      </c>
      <c r="X114">
        <v>-0.10436310418618255</v>
      </c>
      <c r="Z114">
        <v>12291</v>
      </c>
      <c r="AA114">
        <v>9.4166225662149809</v>
      </c>
      <c r="AB114">
        <v>0</v>
      </c>
      <c r="AC114">
        <v>1</v>
      </c>
      <c r="AD114">
        <v>7.3</v>
      </c>
      <c r="AE114">
        <v>7.33</v>
      </c>
      <c r="AF114">
        <v>4.55</v>
      </c>
    </row>
    <row r="115" spans="1:32" x14ac:dyDescent="0.3">
      <c r="A115">
        <v>2</v>
      </c>
      <c r="B115">
        <v>1.1000000000000001</v>
      </c>
      <c r="C115">
        <f t="shared" si="20"/>
        <v>1.0211798847575535</v>
      </c>
      <c r="E115" t="s">
        <v>18</v>
      </c>
      <c r="F115" t="s">
        <v>1</v>
      </c>
      <c r="G115">
        <f t="shared" si="21"/>
        <v>0</v>
      </c>
      <c r="H115">
        <f t="shared" si="22"/>
        <v>0</v>
      </c>
      <c r="I115">
        <f t="shared" si="23"/>
        <v>0</v>
      </c>
      <c r="J115">
        <f t="shared" si="24"/>
        <v>1</v>
      </c>
      <c r="K115" t="s">
        <v>11</v>
      </c>
      <c r="L115">
        <f t="shared" si="25"/>
        <v>0</v>
      </c>
      <c r="M115">
        <f t="shared" si="26"/>
        <v>0</v>
      </c>
      <c r="N115">
        <f t="shared" si="27"/>
        <v>1</v>
      </c>
      <c r="O115">
        <v>61.9</v>
      </c>
      <c r="P115">
        <v>55</v>
      </c>
      <c r="Q115">
        <v>4217</v>
      </c>
      <c r="R115">
        <v>8.3468792537465593</v>
      </c>
      <c r="S115">
        <f t="shared" si="18"/>
        <v>4216.9999999999973</v>
      </c>
      <c r="T115">
        <v>8.2739394215223836</v>
      </c>
      <c r="U115">
        <f t="shared" si="19"/>
        <v>3920.3625726191549</v>
      </c>
      <c r="V115">
        <v>7.293983222417566E-2</v>
      </c>
      <c r="W115">
        <v>8.2713631774537042</v>
      </c>
      <c r="X115">
        <v>7.5516076292855061E-2</v>
      </c>
      <c r="Z115">
        <v>4217</v>
      </c>
      <c r="AA115">
        <v>8.3468792537465593</v>
      </c>
      <c r="AB115">
        <v>0</v>
      </c>
      <c r="AC115">
        <v>1</v>
      </c>
      <c r="AD115">
        <v>6.59</v>
      </c>
      <c r="AE115">
        <v>6.63</v>
      </c>
      <c r="AF115">
        <v>4.09</v>
      </c>
    </row>
    <row r="116" spans="1:32" x14ac:dyDescent="0.3">
      <c r="A116">
        <v>2</v>
      </c>
      <c r="B116">
        <v>1.73</v>
      </c>
      <c r="C116">
        <f t="shared" si="20"/>
        <v>1.1280967241180349</v>
      </c>
      <c r="E116" t="s">
        <v>12</v>
      </c>
      <c r="F116" t="s">
        <v>10</v>
      </c>
      <c r="G116">
        <f t="shared" si="21"/>
        <v>0</v>
      </c>
      <c r="H116">
        <f t="shared" si="22"/>
        <v>0</v>
      </c>
      <c r="I116">
        <f t="shared" si="23"/>
        <v>0</v>
      </c>
      <c r="J116">
        <f t="shared" si="24"/>
        <v>1</v>
      </c>
      <c r="K116" t="s">
        <v>7</v>
      </c>
      <c r="L116">
        <f t="shared" si="25"/>
        <v>0</v>
      </c>
      <c r="M116">
        <f t="shared" si="26"/>
        <v>1</v>
      </c>
      <c r="N116">
        <f t="shared" si="27"/>
        <v>0</v>
      </c>
      <c r="O116">
        <v>62.2</v>
      </c>
      <c r="P116">
        <v>59</v>
      </c>
      <c r="Q116">
        <v>12674</v>
      </c>
      <c r="R116">
        <v>9.447307929883463</v>
      </c>
      <c r="S116">
        <f t="shared" si="18"/>
        <v>12674.000000000009</v>
      </c>
      <c r="T116">
        <v>9.3857068774011303</v>
      </c>
      <c r="U116">
        <f t="shared" si="19"/>
        <v>11916.828948307748</v>
      </c>
      <c r="V116">
        <v>6.1601052482332719E-2</v>
      </c>
      <c r="W116">
        <v>9.3976341078331771</v>
      </c>
      <c r="X116">
        <v>4.9673822050285921E-2</v>
      </c>
      <c r="Z116">
        <v>12674</v>
      </c>
      <c r="AA116">
        <v>9.447307929883463</v>
      </c>
      <c r="AB116">
        <v>0</v>
      </c>
      <c r="AC116">
        <v>1</v>
      </c>
      <c r="AD116">
        <v>7.65</v>
      </c>
      <c r="AE116">
        <v>7.62</v>
      </c>
      <c r="AF116">
        <v>4.75</v>
      </c>
    </row>
    <row r="117" spans="1:32" x14ac:dyDescent="0.3">
      <c r="A117">
        <v>2</v>
      </c>
      <c r="B117">
        <v>1.03</v>
      </c>
      <c r="C117">
        <f t="shared" si="20"/>
        <v>1.0065211513317971</v>
      </c>
      <c r="E117" t="s">
        <v>12</v>
      </c>
      <c r="F117" t="s">
        <v>4</v>
      </c>
      <c r="G117">
        <f t="shared" si="21"/>
        <v>0</v>
      </c>
      <c r="H117">
        <f t="shared" si="22"/>
        <v>0</v>
      </c>
      <c r="I117">
        <f t="shared" si="23"/>
        <v>1</v>
      </c>
      <c r="J117">
        <f t="shared" si="24"/>
        <v>0</v>
      </c>
      <c r="K117" t="s">
        <v>15</v>
      </c>
      <c r="L117">
        <f t="shared" si="25"/>
        <v>0</v>
      </c>
      <c r="M117">
        <f t="shared" si="26"/>
        <v>1</v>
      </c>
      <c r="N117">
        <f t="shared" si="27"/>
        <v>0</v>
      </c>
      <c r="O117">
        <v>61.6</v>
      </c>
      <c r="P117">
        <v>61</v>
      </c>
      <c r="Q117">
        <v>5364</v>
      </c>
      <c r="R117">
        <v>8.5874652444015691</v>
      </c>
      <c r="S117">
        <f t="shared" si="18"/>
        <v>5364</v>
      </c>
      <c r="T117">
        <v>8.7322217920658343</v>
      </c>
      <c r="U117">
        <f t="shared" si="19"/>
        <v>6199.4867916441599</v>
      </c>
      <c r="V117">
        <v>-0.14475654766426516</v>
      </c>
      <c r="W117">
        <v>8.7367144896947639</v>
      </c>
      <c r="X117">
        <v>-0.14924924529319483</v>
      </c>
      <c r="Z117">
        <v>5364</v>
      </c>
      <c r="AA117">
        <v>8.5874652444015691</v>
      </c>
      <c r="AB117">
        <v>0</v>
      </c>
      <c r="AC117">
        <v>1</v>
      </c>
      <c r="AD117">
        <v>6.51</v>
      </c>
      <c r="AE117">
        <v>6.44</v>
      </c>
      <c r="AF117">
        <v>3.99</v>
      </c>
    </row>
    <row r="118" spans="1:32" x14ac:dyDescent="0.3">
      <c r="A118">
        <v>2</v>
      </c>
      <c r="B118">
        <v>1.0900000000000001</v>
      </c>
      <c r="C118">
        <f t="shared" si="20"/>
        <v>1.0191311753072512</v>
      </c>
      <c r="E118" t="s">
        <v>3</v>
      </c>
      <c r="F118" t="s">
        <v>14</v>
      </c>
      <c r="G118">
        <f t="shared" si="21"/>
        <v>0</v>
      </c>
      <c r="H118">
        <f t="shared" si="22"/>
        <v>1</v>
      </c>
      <c r="I118">
        <f t="shared" si="23"/>
        <v>0</v>
      </c>
      <c r="J118">
        <f t="shared" si="24"/>
        <v>0</v>
      </c>
      <c r="K118" t="s">
        <v>7</v>
      </c>
      <c r="L118">
        <f t="shared" si="25"/>
        <v>0</v>
      </c>
      <c r="M118">
        <f t="shared" si="26"/>
        <v>1</v>
      </c>
      <c r="N118">
        <f t="shared" si="27"/>
        <v>0</v>
      </c>
      <c r="O118">
        <v>60.6</v>
      </c>
      <c r="P118">
        <v>57</v>
      </c>
      <c r="Q118">
        <v>8422</v>
      </c>
      <c r="R118">
        <v>9.0386026087218738</v>
      </c>
      <c r="S118">
        <f t="shared" si="18"/>
        <v>8422.0000000000055</v>
      </c>
      <c r="T118">
        <v>8.9782653686138758</v>
      </c>
      <c r="U118">
        <f t="shared" si="19"/>
        <v>7928.8665191161263</v>
      </c>
      <c r="V118">
        <v>6.0337240107998014E-2</v>
      </c>
      <c r="W118">
        <v>8.98365863888489</v>
      </c>
      <c r="X118">
        <v>5.4943969836983797E-2</v>
      </c>
      <c r="Z118">
        <v>8422</v>
      </c>
      <c r="AA118">
        <v>9.0386026087218738</v>
      </c>
      <c r="AB118">
        <v>0</v>
      </c>
      <c r="AC118">
        <v>1</v>
      </c>
      <c r="AD118">
        <v>6.62</v>
      </c>
      <c r="AE118">
        <v>6.64</v>
      </c>
      <c r="AF118">
        <v>4.0199999999999996</v>
      </c>
    </row>
    <row r="119" spans="1:32" x14ac:dyDescent="0.3">
      <c r="A119">
        <v>2</v>
      </c>
      <c r="B119">
        <v>1.61</v>
      </c>
      <c r="C119">
        <f t="shared" si="20"/>
        <v>1.1104039810031108</v>
      </c>
      <c r="E119" t="s">
        <v>12</v>
      </c>
      <c r="F119" t="s">
        <v>4</v>
      </c>
      <c r="G119">
        <f t="shared" si="21"/>
        <v>0</v>
      </c>
      <c r="H119">
        <f t="shared" si="22"/>
        <v>0</v>
      </c>
      <c r="I119">
        <f t="shared" si="23"/>
        <v>1</v>
      </c>
      <c r="J119">
        <f t="shared" si="24"/>
        <v>0</v>
      </c>
      <c r="K119" t="s">
        <v>7</v>
      </c>
      <c r="L119">
        <f t="shared" si="25"/>
        <v>0</v>
      </c>
      <c r="M119">
        <f t="shared" si="26"/>
        <v>1</v>
      </c>
      <c r="N119">
        <f t="shared" si="27"/>
        <v>0</v>
      </c>
      <c r="O119">
        <v>62.5</v>
      </c>
      <c r="P119">
        <v>58</v>
      </c>
      <c r="Q119">
        <v>12242</v>
      </c>
      <c r="R119">
        <v>9.4126279414110154</v>
      </c>
      <c r="S119">
        <f t="shared" si="18"/>
        <v>12242.000000000004</v>
      </c>
      <c r="T119">
        <v>9.4893527086715839</v>
      </c>
      <c r="U119">
        <f t="shared" si="19"/>
        <v>13218.236507047055</v>
      </c>
      <c r="V119">
        <v>-7.6724767260568427E-2</v>
      </c>
      <c r="W119">
        <v>9.4802048290439824</v>
      </c>
      <c r="X119">
        <v>-6.7576887632966987E-2</v>
      </c>
      <c r="Z119">
        <v>12242</v>
      </c>
      <c r="AA119">
        <v>9.4126279414110154</v>
      </c>
      <c r="AB119">
        <v>0</v>
      </c>
      <c r="AC119">
        <v>1</v>
      </c>
      <c r="AD119">
        <v>7.57</v>
      </c>
      <c r="AE119">
        <v>7.46</v>
      </c>
      <c r="AF119">
        <v>4.7</v>
      </c>
    </row>
    <row r="120" spans="1:32" x14ac:dyDescent="0.3">
      <c r="A120">
        <v>2</v>
      </c>
      <c r="B120">
        <v>1.61</v>
      </c>
      <c r="C120">
        <f t="shared" si="20"/>
        <v>1.1104039810031108</v>
      </c>
      <c r="E120" t="s">
        <v>3</v>
      </c>
      <c r="F120" t="s">
        <v>10</v>
      </c>
      <c r="G120">
        <f t="shared" si="21"/>
        <v>0</v>
      </c>
      <c r="H120">
        <f t="shared" si="22"/>
        <v>0</v>
      </c>
      <c r="I120">
        <f t="shared" si="23"/>
        <v>0</v>
      </c>
      <c r="J120">
        <f t="shared" si="24"/>
        <v>1</v>
      </c>
      <c r="K120" t="s">
        <v>15</v>
      </c>
      <c r="L120">
        <f t="shared" si="25"/>
        <v>0</v>
      </c>
      <c r="M120">
        <f t="shared" si="26"/>
        <v>1</v>
      </c>
      <c r="N120">
        <f t="shared" si="27"/>
        <v>0</v>
      </c>
      <c r="O120">
        <v>61.7</v>
      </c>
      <c r="P120">
        <v>56</v>
      </c>
      <c r="Q120">
        <v>11826</v>
      </c>
      <c r="R120">
        <v>9.3780557763807746</v>
      </c>
      <c r="S120">
        <f t="shared" si="18"/>
        <v>11825.999999999993</v>
      </c>
      <c r="T120">
        <v>9.3603998132864081</v>
      </c>
      <c r="U120">
        <f t="shared" si="19"/>
        <v>11619.033057305129</v>
      </c>
      <c r="V120">
        <v>1.7655963094366456E-2</v>
      </c>
      <c r="W120">
        <v>9.3500701261446473</v>
      </c>
      <c r="X120">
        <v>2.7985650236127313E-2</v>
      </c>
      <c r="Z120">
        <v>11826</v>
      </c>
      <c r="AA120">
        <v>9.3780557763807746</v>
      </c>
      <c r="AB120">
        <v>0</v>
      </c>
      <c r="AC120">
        <v>1</v>
      </c>
      <c r="AD120">
        <v>7.52</v>
      </c>
      <c r="AE120">
        <v>7.62</v>
      </c>
      <c r="AF120">
        <v>4.67</v>
      </c>
    </row>
    <row r="121" spans="1:32" x14ac:dyDescent="0.3">
      <c r="A121">
        <v>2</v>
      </c>
      <c r="B121">
        <v>1.07</v>
      </c>
      <c r="C121">
        <f t="shared" si="20"/>
        <v>1.0149893672259187</v>
      </c>
      <c r="E121" t="s">
        <v>18</v>
      </c>
      <c r="F121" t="s">
        <v>10</v>
      </c>
      <c r="G121">
        <f t="shared" si="21"/>
        <v>0</v>
      </c>
      <c r="H121">
        <f t="shared" si="22"/>
        <v>0</v>
      </c>
      <c r="I121">
        <f t="shared" si="23"/>
        <v>0</v>
      </c>
      <c r="J121">
        <f t="shared" si="24"/>
        <v>1</v>
      </c>
      <c r="K121" t="s">
        <v>2</v>
      </c>
      <c r="L121">
        <f t="shared" si="25"/>
        <v>0</v>
      </c>
      <c r="M121">
        <f t="shared" si="26"/>
        <v>0</v>
      </c>
      <c r="N121">
        <f t="shared" si="27"/>
        <v>1</v>
      </c>
      <c r="O121">
        <v>62.6</v>
      </c>
      <c r="P121">
        <v>58</v>
      </c>
      <c r="Q121">
        <v>4451</v>
      </c>
      <c r="R121">
        <v>8.4008840690158539</v>
      </c>
      <c r="S121">
        <f t="shared" si="18"/>
        <v>4450.9999999999982</v>
      </c>
      <c r="T121">
        <v>8.2426140848995839</v>
      </c>
      <c r="U121">
        <f t="shared" si="19"/>
        <v>3799.4594473540474</v>
      </c>
      <c r="V121">
        <v>0.15826998411627002</v>
      </c>
      <c r="W121">
        <v>8.2369035933077157</v>
      </c>
      <c r="X121">
        <v>0.16398047570813823</v>
      </c>
      <c r="Z121">
        <v>4451</v>
      </c>
      <c r="AA121">
        <v>8.4008840690158539</v>
      </c>
      <c r="AB121">
        <v>0</v>
      </c>
      <c r="AC121">
        <v>1</v>
      </c>
      <c r="AD121">
        <v>6.49</v>
      </c>
      <c r="AE121">
        <v>6.57</v>
      </c>
      <c r="AF121">
        <v>4.09</v>
      </c>
    </row>
    <row r="122" spans="1:32" x14ac:dyDescent="0.3">
      <c r="A122">
        <v>2</v>
      </c>
      <c r="B122">
        <v>1.24</v>
      </c>
      <c r="C122">
        <f t="shared" si="20"/>
        <v>1.0484396301753314</v>
      </c>
      <c r="E122" t="s">
        <v>3</v>
      </c>
      <c r="F122" t="s">
        <v>1</v>
      </c>
      <c r="G122">
        <f t="shared" si="21"/>
        <v>0</v>
      </c>
      <c r="H122">
        <f t="shared" si="22"/>
        <v>0</v>
      </c>
      <c r="I122">
        <f t="shared" si="23"/>
        <v>0</v>
      </c>
      <c r="J122">
        <f t="shared" si="24"/>
        <v>1</v>
      </c>
      <c r="K122" t="s">
        <v>7</v>
      </c>
      <c r="L122">
        <f t="shared" si="25"/>
        <v>0</v>
      </c>
      <c r="M122">
        <f t="shared" si="26"/>
        <v>1</v>
      </c>
      <c r="N122">
        <f t="shared" si="27"/>
        <v>0</v>
      </c>
      <c r="O122">
        <v>61.6</v>
      </c>
      <c r="P122">
        <v>57</v>
      </c>
      <c r="Q122">
        <v>5866</v>
      </c>
      <c r="R122">
        <v>8.6769282495373972</v>
      </c>
      <c r="S122">
        <f t="shared" si="18"/>
        <v>5866.0000000000045</v>
      </c>
      <c r="T122">
        <v>8.8704597385362618</v>
      </c>
      <c r="U122">
        <f t="shared" si="19"/>
        <v>7118.5528940859149</v>
      </c>
      <c r="V122">
        <v>-0.19353148899886463</v>
      </c>
      <c r="W122">
        <v>8.8614124018150129</v>
      </c>
      <c r="X122">
        <v>-0.18448415227761572</v>
      </c>
      <c r="Z122">
        <v>5866</v>
      </c>
      <c r="AA122">
        <v>8.6769282495373972</v>
      </c>
      <c r="AB122">
        <v>0</v>
      </c>
      <c r="AC122">
        <v>1</v>
      </c>
      <c r="AD122">
        <v>6.89</v>
      </c>
      <c r="AE122">
        <v>6.93</v>
      </c>
      <c r="AF122">
        <v>4.26</v>
      </c>
    </row>
    <row r="123" spans="1:32" x14ac:dyDescent="0.3">
      <c r="A123">
        <v>2</v>
      </c>
      <c r="B123">
        <v>1.01</v>
      </c>
      <c r="C123">
        <f t="shared" si="20"/>
        <v>1.0021904733436682</v>
      </c>
      <c r="E123" t="s">
        <v>8</v>
      </c>
      <c r="F123" t="s">
        <v>6</v>
      </c>
      <c r="G123">
        <f t="shared" si="21"/>
        <v>0</v>
      </c>
      <c r="H123">
        <f t="shared" si="22"/>
        <v>1</v>
      </c>
      <c r="I123">
        <f t="shared" si="23"/>
        <v>0</v>
      </c>
      <c r="J123">
        <f t="shared" si="24"/>
        <v>0</v>
      </c>
      <c r="K123" t="s">
        <v>2</v>
      </c>
      <c r="L123">
        <f t="shared" si="25"/>
        <v>0</v>
      </c>
      <c r="M123">
        <f t="shared" si="26"/>
        <v>0</v>
      </c>
      <c r="N123">
        <f t="shared" si="27"/>
        <v>1</v>
      </c>
      <c r="O123">
        <v>65.099999999999994</v>
      </c>
      <c r="P123">
        <v>61</v>
      </c>
      <c r="Q123">
        <v>4480</v>
      </c>
      <c r="R123">
        <v>8.4073783254090309</v>
      </c>
      <c r="S123">
        <f t="shared" si="18"/>
        <v>4480</v>
      </c>
      <c r="T123">
        <v>8.3991305835441512</v>
      </c>
      <c r="U123">
        <f t="shared" si="19"/>
        <v>4443.2020749376334</v>
      </c>
      <c r="V123">
        <v>8.247741864879643E-3</v>
      </c>
      <c r="W123">
        <v>8.4016222438176236</v>
      </c>
      <c r="X123">
        <v>5.7560815914072805E-3</v>
      </c>
      <c r="Z123">
        <v>4480</v>
      </c>
      <c r="AA123">
        <v>8.4073783254090309</v>
      </c>
      <c r="AB123">
        <v>0</v>
      </c>
      <c r="AC123">
        <v>1</v>
      </c>
      <c r="AD123">
        <v>6.27</v>
      </c>
      <c r="AE123">
        <v>6.24</v>
      </c>
      <c r="AF123">
        <v>4.07</v>
      </c>
    </row>
    <row r="124" spans="1:32" x14ac:dyDescent="0.3">
      <c r="A124">
        <v>2</v>
      </c>
      <c r="B124">
        <v>1.54</v>
      </c>
      <c r="C124">
        <f t="shared" si="20"/>
        <v>1.09960272268227</v>
      </c>
      <c r="E124" t="s">
        <v>12</v>
      </c>
      <c r="F124" t="s">
        <v>14</v>
      </c>
      <c r="G124">
        <f t="shared" si="21"/>
        <v>0</v>
      </c>
      <c r="H124">
        <f t="shared" si="22"/>
        <v>1</v>
      </c>
      <c r="I124">
        <f t="shared" si="23"/>
        <v>0</v>
      </c>
      <c r="J124">
        <f t="shared" si="24"/>
        <v>0</v>
      </c>
      <c r="K124" t="s">
        <v>15</v>
      </c>
      <c r="L124">
        <f t="shared" si="25"/>
        <v>0</v>
      </c>
      <c r="M124">
        <f t="shared" si="26"/>
        <v>1</v>
      </c>
      <c r="N124">
        <f t="shared" si="27"/>
        <v>0</v>
      </c>
      <c r="O124">
        <v>62.4</v>
      </c>
      <c r="P124">
        <v>59</v>
      </c>
      <c r="Q124">
        <v>14578</v>
      </c>
      <c r="R124">
        <v>9.5872688219421587</v>
      </c>
      <c r="S124">
        <f t="shared" si="18"/>
        <v>14578.000000000005</v>
      </c>
      <c r="T124">
        <v>9.5544141678221539</v>
      </c>
      <c r="U124">
        <f t="shared" si="19"/>
        <v>14106.827341923727</v>
      </c>
      <c r="V124">
        <v>3.2854654120004767E-2</v>
      </c>
      <c r="W124">
        <v>9.5439168001435419</v>
      </c>
      <c r="X124">
        <v>4.3352021798616747E-2</v>
      </c>
      <c r="Z124">
        <v>14578</v>
      </c>
      <c r="AA124">
        <v>9.5872688219421587</v>
      </c>
      <c r="AB124">
        <v>0</v>
      </c>
      <c r="AC124">
        <v>1</v>
      </c>
      <c r="AD124">
        <v>7.43</v>
      </c>
      <c r="AE124">
        <v>7.38</v>
      </c>
      <c r="AF124">
        <v>4.62</v>
      </c>
    </row>
    <row r="125" spans="1:32" x14ac:dyDescent="0.3">
      <c r="A125">
        <v>2</v>
      </c>
      <c r="B125">
        <v>1.01</v>
      </c>
      <c r="C125">
        <f t="shared" si="20"/>
        <v>1.0021904733436682</v>
      </c>
      <c r="E125" t="s">
        <v>8</v>
      </c>
      <c r="F125" t="s">
        <v>13</v>
      </c>
      <c r="G125">
        <f t="shared" si="21"/>
        <v>0</v>
      </c>
      <c r="H125">
        <f t="shared" si="22"/>
        <v>0</v>
      </c>
      <c r="I125">
        <f t="shared" si="23"/>
        <v>1</v>
      </c>
      <c r="J125">
        <f t="shared" si="24"/>
        <v>0</v>
      </c>
      <c r="K125" t="s">
        <v>19</v>
      </c>
      <c r="L125">
        <f t="shared" si="25"/>
        <v>0</v>
      </c>
      <c r="M125">
        <f t="shared" si="26"/>
        <v>0</v>
      </c>
      <c r="N125">
        <f t="shared" si="27"/>
        <v>0</v>
      </c>
      <c r="O125">
        <v>64.5</v>
      </c>
      <c r="P125">
        <v>56</v>
      </c>
      <c r="Q125">
        <v>2287</v>
      </c>
      <c r="R125">
        <v>7.7349961940227807</v>
      </c>
      <c r="S125">
        <f t="shared" si="18"/>
        <v>2286.9999999999991</v>
      </c>
      <c r="T125">
        <v>8.2742733406417202</v>
      </c>
      <c r="U125">
        <f t="shared" si="19"/>
        <v>3921.6718752253046</v>
      </c>
      <c r="V125">
        <v>-0.53927714661893944</v>
      </c>
      <c r="W125">
        <v>8.2758538688202741</v>
      </c>
      <c r="X125">
        <v>-0.54085767479749336</v>
      </c>
      <c r="Z125">
        <v>2287</v>
      </c>
      <c r="AA125">
        <v>7.7349961940227807</v>
      </c>
      <c r="AB125">
        <v>0</v>
      </c>
      <c r="AC125">
        <v>1</v>
      </c>
      <c r="AD125">
        <v>6.32</v>
      </c>
      <c r="AE125">
        <v>6.26</v>
      </c>
      <c r="AF125">
        <v>4.0599999999999996</v>
      </c>
    </row>
    <row r="126" spans="1:32" x14ac:dyDescent="0.3">
      <c r="A126">
        <v>2</v>
      </c>
      <c r="B126">
        <v>1.0900000000000001</v>
      </c>
      <c r="C126">
        <f t="shared" si="20"/>
        <v>1.0191311753072512</v>
      </c>
      <c r="E126" t="s">
        <v>12</v>
      </c>
      <c r="F126" t="s">
        <v>4</v>
      </c>
      <c r="G126">
        <f t="shared" si="21"/>
        <v>0</v>
      </c>
      <c r="H126">
        <f t="shared" si="22"/>
        <v>0</v>
      </c>
      <c r="I126">
        <f t="shared" si="23"/>
        <v>1</v>
      </c>
      <c r="J126">
        <f t="shared" si="24"/>
        <v>0</v>
      </c>
      <c r="K126" t="s">
        <v>2</v>
      </c>
      <c r="L126">
        <f t="shared" si="25"/>
        <v>0</v>
      </c>
      <c r="M126">
        <f t="shared" si="26"/>
        <v>0</v>
      </c>
      <c r="N126">
        <f t="shared" si="27"/>
        <v>1</v>
      </c>
      <c r="O126">
        <v>59.5</v>
      </c>
      <c r="P126">
        <v>58</v>
      </c>
      <c r="Q126">
        <v>5706</v>
      </c>
      <c r="R126">
        <v>8.6492735317734457</v>
      </c>
      <c r="S126">
        <f t="shared" si="18"/>
        <v>5706.0000000000027</v>
      </c>
      <c r="T126">
        <v>8.4902330672266757</v>
      </c>
      <c r="U126">
        <f t="shared" si="19"/>
        <v>4867.0002793328167</v>
      </c>
      <c r="V126">
        <v>0.15904046454677001</v>
      </c>
      <c r="W126">
        <v>8.4903441183707162</v>
      </c>
      <c r="X126">
        <v>0.15892941340272948</v>
      </c>
      <c r="Z126">
        <v>5706</v>
      </c>
      <c r="AA126">
        <v>8.6492735317734457</v>
      </c>
      <c r="AB126">
        <v>0</v>
      </c>
      <c r="AC126">
        <v>1</v>
      </c>
      <c r="AD126">
        <v>6.73</v>
      </c>
      <c r="AE126">
        <v>6.71</v>
      </c>
      <c r="AF126">
        <v>4</v>
      </c>
    </row>
    <row r="127" spans="1:32" x14ac:dyDescent="0.3">
      <c r="A127">
        <v>2</v>
      </c>
      <c r="B127">
        <v>1.53</v>
      </c>
      <c r="C127">
        <f t="shared" si="20"/>
        <v>1.0980285834290671</v>
      </c>
      <c r="E127" t="s">
        <v>3</v>
      </c>
      <c r="F127" t="s">
        <v>10</v>
      </c>
      <c r="G127">
        <f t="shared" si="21"/>
        <v>0</v>
      </c>
      <c r="H127">
        <f t="shared" si="22"/>
        <v>0</v>
      </c>
      <c r="I127">
        <f t="shared" si="23"/>
        <v>0</v>
      </c>
      <c r="J127">
        <f t="shared" si="24"/>
        <v>1</v>
      </c>
      <c r="K127" t="s">
        <v>15</v>
      </c>
      <c r="L127">
        <f t="shared" si="25"/>
        <v>0</v>
      </c>
      <c r="M127">
        <f t="shared" si="26"/>
        <v>1</v>
      </c>
      <c r="N127">
        <f t="shared" si="27"/>
        <v>0</v>
      </c>
      <c r="O127">
        <v>62.3</v>
      </c>
      <c r="P127">
        <v>57</v>
      </c>
      <c r="Q127">
        <v>9189</v>
      </c>
      <c r="R127">
        <v>9.1257623955008853</v>
      </c>
      <c r="S127">
        <f t="shared" si="18"/>
        <v>9189.0000000000036</v>
      </c>
      <c r="T127">
        <v>9.1846385853260681</v>
      </c>
      <c r="U127">
        <f t="shared" si="19"/>
        <v>9746.2569266843475</v>
      </c>
      <c r="V127">
        <v>-5.8876189825182834E-2</v>
      </c>
      <c r="W127">
        <v>9.1875369900323545</v>
      </c>
      <c r="X127">
        <v>-6.1774594531469162E-2</v>
      </c>
      <c r="Z127">
        <v>9189</v>
      </c>
      <c r="AA127">
        <v>9.1257623955008853</v>
      </c>
      <c r="AB127">
        <v>0</v>
      </c>
      <c r="AC127">
        <v>1</v>
      </c>
      <c r="AD127">
        <v>7.3</v>
      </c>
      <c r="AE127">
        <v>7.35</v>
      </c>
      <c r="AF127">
        <v>4.5599999999999996</v>
      </c>
    </row>
    <row r="128" spans="1:32" x14ac:dyDescent="0.3">
      <c r="A128">
        <v>2</v>
      </c>
      <c r="B128">
        <v>1.05</v>
      </c>
      <c r="C128">
        <f t="shared" si="20"/>
        <v>1.010786718750355</v>
      </c>
      <c r="E128" t="s">
        <v>3</v>
      </c>
      <c r="F128" t="s">
        <v>13</v>
      </c>
      <c r="G128">
        <f t="shared" si="21"/>
        <v>0</v>
      </c>
      <c r="H128">
        <f t="shared" si="22"/>
        <v>0</v>
      </c>
      <c r="I128">
        <f t="shared" si="23"/>
        <v>1</v>
      </c>
      <c r="J128">
        <f t="shared" si="24"/>
        <v>0</v>
      </c>
      <c r="K128" t="s">
        <v>15</v>
      </c>
      <c r="L128">
        <f t="shared" si="25"/>
        <v>0</v>
      </c>
      <c r="M128">
        <f t="shared" si="26"/>
        <v>1</v>
      </c>
      <c r="N128">
        <f t="shared" si="27"/>
        <v>0</v>
      </c>
      <c r="O128">
        <v>61.6</v>
      </c>
      <c r="P128">
        <v>59</v>
      </c>
      <c r="Q128">
        <v>6981</v>
      </c>
      <c r="R128">
        <v>8.8509474519704021</v>
      </c>
      <c r="S128">
        <f t="shared" si="18"/>
        <v>6981.0000000000045</v>
      </c>
      <c r="T128">
        <v>8.7939208354801863</v>
      </c>
      <c r="U128">
        <f t="shared" si="19"/>
        <v>6594.0356858256373</v>
      </c>
      <c r="V128">
        <v>5.7026616490215787E-2</v>
      </c>
      <c r="W128">
        <v>8.7955943303862085</v>
      </c>
      <c r="X128">
        <v>5.5353121584193588E-2</v>
      </c>
      <c r="Z128">
        <v>6981</v>
      </c>
      <c r="AA128">
        <v>8.8509474519704021</v>
      </c>
      <c r="AB128">
        <v>0</v>
      </c>
      <c r="AC128">
        <v>1</v>
      </c>
      <c r="AD128">
        <v>6.51</v>
      </c>
      <c r="AE128">
        <v>6.54</v>
      </c>
      <c r="AF128">
        <v>4.0199999999999996</v>
      </c>
    </row>
    <row r="129" spans="1:32" x14ac:dyDescent="0.3">
      <c r="A129">
        <v>2</v>
      </c>
      <c r="B129">
        <v>1.1399999999999999</v>
      </c>
      <c r="C129">
        <f t="shared" si="20"/>
        <v>1.0292322283358535</v>
      </c>
      <c r="E129" t="s">
        <v>3</v>
      </c>
      <c r="F129" t="s">
        <v>4</v>
      </c>
      <c r="G129">
        <f t="shared" si="21"/>
        <v>0</v>
      </c>
      <c r="H129">
        <f t="shared" si="22"/>
        <v>0</v>
      </c>
      <c r="I129">
        <f t="shared" si="23"/>
        <v>1</v>
      </c>
      <c r="J129">
        <f t="shared" si="24"/>
        <v>0</v>
      </c>
      <c r="K129" t="s">
        <v>2</v>
      </c>
      <c r="L129">
        <f t="shared" si="25"/>
        <v>0</v>
      </c>
      <c r="M129">
        <f t="shared" si="26"/>
        <v>0</v>
      </c>
      <c r="N129">
        <f t="shared" si="27"/>
        <v>1</v>
      </c>
      <c r="O129">
        <v>61.6</v>
      </c>
      <c r="P129">
        <v>57</v>
      </c>
      <c r="Q129">
        <v>5146</v>
      </c>
      <c r="R129">
        <v>8.545974992841689</v>
      </c>
      <c r="S129">
        <f t="shared" si="18"/>
        <v>5145.9999999999982</v>
      </c>
      <c r="T129">
        <v>8.5417988252873656</v>
      </c>
      <c r="U129">
        <f t="shared" si="19"/>
        <v>5124.5542534493907</v>
      </c>
      <c r="V129">
        <v>4.1761675543234844E-3</v>
      </c>
      <c r="W129">
        <v>8.5385956083771681</v>
      </c>
      <c r="X129">
        <v>7.3793844645209106E-3</v>
      </c>
      <c r="Z129">
        <v>5146</v>
      </c>
      <c r="AA129">
        <v>8.545974992841689</v>
      </c>
      <c r="AB129">
        <v>0</v>
      </c>
      <c r="AC129">
        <v>1</v>
      </c>
      <c r="AD129">
        <v>6.68</v>
      </c>
      <c r="AE129">
        <v>6.73</v>
      </c>
      <c r="AF129">
        <v>4.13</v>
      </c>
    </row>
    <row r="130" spans="1:32" x14ac:dyDescent="0.3">
      <c r="A130">
        <v>2</v>
      </c>
      <c r="B130">
        <v>1.7</v>
      </c>
      <c r="C130">
        <f t="shared" si="20"/>
        <v>1.1237655591061944</v>
      </c>
      <c r="E130" t="s">
        <v>3</v>
      </c>
      <c r="F130" t="s">
        <v>10</v>
      </c>
      <c r="G130">
        <f t="shared" si="21"/>
        <v>0</v>
      </c>
      <c r="H130">
        <f t="shared" si="22"/>
        <v>0</v>
      </c>
      <c r="I130">
        <f t="shared" si="23"/>
        <v>0</v>
      </c>
      <c r="J130">
        <f t="shared" si="24"/>
        <v>1</v>
      </c>
      <c r="K130" t="s">
        <v>15</v>
      </c>
      <c r="L130">
        <f t="shared" si="25"/>
        <v>0</v>
      </c>
      <c r="M130">
        <f t="shared" si="26"/>
        <v>1</v>
      </c>
      <c r="N130">
        <f t="shared" si="27"/>
        <v>0</v>
      </c>
      <c r="O130">
        <v>61.1</v>
      </c>
      <c r="P130">
        <v>57</v>
      </c>
      <c r="Q130">
        <v>10662</v>
      </c>
      <c r="R130">
        <v>9.2744412973827064</v>
      </c>
      <c r="S130">
        <f t="shared" si="18"/>
        <v>10662</v>
      </c>
      <c r="T130">
        <v>9.3876101370636214</v>
      </c>
      <c r="U130">
        <f t="shared" si="19"/>
        <v>11939.531365594301</v>
      </c>
      <c r="V130">
        <v>-0.11316883968091496</v>
      </c>
      <c r="W130">
        <v>9.3951800031786714</v>
      </c>
      <c r="X130">
        <v>-0.12073870579596502</v>
      </c>
      <c r="Z130">
        <v>10662</v>
      </c>
      <c r="AA130">
        <v>9.2744412973827064</v>
      </c>
      <c r="AB130">
        <v>0</v>
      </c>
      <c r="AC130">
        <v>1</v>
      </c>
      <c r="AD130">
        <v>7.7</v>
      </c>
      <c r="AE130">
        <v>7.66</v>
      </c>
      <c r="AF130">
        <v>4.6900000000000004</v>
      </c>
    </row>
    <row r="131" spans="1:32" x14ac:dyDescent="0.3">
      <c r="A131">
        <v>2</v>
      </c>
      <c r="B131">
        <v>1.51</v>
      </c>
      <c r="C131">
        <f t="shared" si="20"/>
        <v>1.0948560705584958</v>
      </c>
      <c r="E131" t="s">
        <v>18</v>
      </c>
      <c r="F131" t="s">
        <v>14</v>
      </c>
      <c r="G131">
        <f t="shared" si="21"/>
        <v>0</v>
      </c>
      <c r="H131">
        <f t="shared" si="22"/>
        <v>1</v>
      </c>
      <c r="I131">
        <f t="shared" si="23"/>
        <v>0</v>
      </c>
      <c r="J131">
        <f t="shared" si="24"/>
        <v>0</v>
      </c>
      <c r="K131" t="s">
        <v>15</v>
      </c>
      <c r="L131">
        <f t="shared" si="25"/>
        <v>0</v>
      </c>
      <c r="M131">
        <f t="shared" si="26"/>
        <v>1</v>
      </c>
      <c r="N131">
        <f t="shared" si="27"/>
        <v>0</v>
      </c>
      <c r="O131">
        <v>62.5</v>
      </c>
      <c r="P131">
        <v>58</v>
      </c>
      <c r="Q131">
        <v>14165</v>
      </c>
      <c r="R131">
        <v>9.5585294122646172</v>
      </c>
      <c r="S131">
        <f t="shared" ref="S131:S194" si="28">EXP(R131)</f>
        <v>14165.000000000004</v>
      </c>
      <c r="T131">
        <v>9.5061660395361045</v>
      </c>
      <c r="U131">
        <f t="shared" ref="U131:U194" si="29">EXP(T131)</f>
        <v>13442.357924982465</v>
      </c>
      <c r="V131">
        <v>5.2363372728512658E-2</v>
      </c>
      <c r="W131">
        <v>9.5086971220484404</v>
      </c>
      <c r="X131">
        <v>4.9832290216176744E-2</v>
      </c>
      <c r="Z131">
        <v>14165</v>
      </c>
      <c r="AA131">
        <v>9.5585294122646172</v>
      </c>
      <c r="AB131">
        <v>0</v>
      </c>
      <c r="AC131">
        <v>1</v>
      </c>
      <c r="AD131">
        <v>7.22</v>
      </c>
      <c r="AE131">
        <v>7.33</v>
      </c>
      <c r="AF131">
        <v>4.55</v>
      </c>
    </row>
    <row r="132" spans="1:32" x14ac:dyDescent="0.3">
      <c r="A132">
        <v>2</v>
      </c>
      <c r="B132">
        <v>1.62</v>
      </c>
      <c r="C132">
        <f t="shared" si="20"/>
        <v>1.111916952703415</v>
      </c>
      <c r="E132" t="s">
        <v>3</v>
      </c>
      <c r="F132" t="s">
        <v>10</v>
      </c>
      <c r="G132">
        <f t="shared" si="21"/>
        <v>0</v>
      </c>
      <c r="H132">
        <f t="shared" si="22"/>
        <v>0</v>
      </c>
      <c r="I132">
        <f t="shared" si="23"/>
        <v>0</v>
      </c>
      <c r="J132">
        <f t="shared" si="24"/>
        <v>1</v>
      </c>
      <c r="K132" t="s">
        <v>9</v>
      </c>
      <c r="L132">
        <f t="shared" si="25"/>
        <v>0</v>
      </c>
      <c r="M132">
        <f t="shared" si="26"/>
        <v>1</v>
      </c>
      <c r="N132">
        <f t="shared" si="27"/>
        <v>0</v>
      </c>
      <c r="O132">
        <v>61.5</v>
      </c>
      <c r="P132">
        <v>58</v>
      </c>
      <c r="Q132">
        <v>12186</v>
      </c>
      <c r="R132">
        <v>9.4080430308084395</v>
      </c>
      <c r="S132">
        <f t="shared" si="28"/>
        <v>12185.999999999998</v>
      </c>
      <c r="T132">
        <v>9.3195843276205874</v>
      </c>
      <c r="U132">
        <f t="shared" si="29"/>
        <v>11154.344336780247</v>
      </c>
      <c r="V132">
        <v>8.8458703187852095E-2</v>
      </c>
      <c r="W132">
        <v>9.3196799146654605</v>
      </c>
      <c r="X132">
        <v>8.8363116142978981E-2</v>
      </c>
      <c r="Z132">
        <v>12186</v>
      </c>
      <c r="AA132">
        <v>9.4080430308084395</v>
      </c>
      <c r="AB132">
        <v>0</v>
      </c>
      <c r="AC132">
        <v>1</v>
      </c>
      <c r="AD132">
        <v>7.54</v>
      </c>
      <c r="AE132">
        <v>7.56</v>
      </c>
      <c r="AF132">
        <v>4.6399999999999997</v>
      </c>
    </row>
    <row r="133" spans="1:32" x14ac:dyDescent="0.3">
      <c r="A133">
        <v>2</v>
      </c>
      <c r="B133">
        <v>1.02</v>
      </c>
      <c r="C133">
        <f t="shared" si="20"/>
        <v>1.0043640927805335</v>
      </c>
      <c r="E133" t="s">
        <v>12</v>
      </c>
      <c r="F133" t="s">
        <v>13</v>
      </c>
      <c r="G133">
        <f t="shared" si="21"/>
        <v>0</v>
      </c>
      <c r="H133">
        <f t="shared" si="22"/>
        <v>0</v>
      </c>
      <c r="I133">
        <f t="shared" si="23"/>
        <v>1</v>
      </c>
      <c r="J133">
        <f t="shared" si="24"/>
        <v>0</v>
      </c>
      <c r="K133" t="s">
        <v>9</v>
      </c>
      <c r="L133">
        <f t="shared" si="25"/>
        <v>0</v>
      </c>
      <c r="M133">
        <f t="shared" si="26"/>
        <v>1</v>
      </c>
      <c r="N133">
        <f t="shared" si="27"/>
        <v>0</v>
      </c>
      <c r="O133">
        <v>62.1</v>
      </c>
      <c r="P133">
        <v>59</v>
      </c>
      <c r="Q133">
        <v>8005</v>
      </c>
      <c r="R133">
        <v>8.987821625430815</v>
      </c>
      <c r="S133">
        <f t="shared" si="28"/>
        <v>8004.9999999999991</v>
      </c>
      <c r="T133">
        <v>8.680964527525747</v>
      </c>
      <c r="U133">
        <f t="shared" si="29"/>
        <v>5889.7246541200138</v>
      </c>
      <c r="V133">
        <v>0.30685709790506799</v>
      </c>
      <c r="W133">
        <v>8.6960967718118241</v>
      </c>
      <c r="X133">
        <v>0.29172485361899092</v>
      </c>
      <c r="Z133">
        <v>8005</v>
      </c>
      <c r="AA133">
        <v>8.987821625430815</v>
      </c>
      <c r="AB133">
        <v>0</v>
      </c>
      <c r="AC133">
        <v>1</v>
      </c>
      <c r="AD133">
        <v>6.39</v>
      </c>
      <c r="AE133">
        <v>6.36</v>
      </c>
      <c r="AF133">
        <v>3.96</v>
      </c>
    </row>
    <row r="134" spans="1:32" x14ac:dyDescent="0.3">
      <c r="A134">
        <v>2</v>
      </c>
      <c r="B134">
        <v>1.1000000000000001</v>
      </c>
      <c r="C134">
        <f t="shared" si="20"/>
        <v>1.0211798847575535</v>
      </c>
      <c r="E134" t="s">
        <v>12</v>
      </c>
      <c r="F134" t="s">
        <v>13</v>
      </c>
      <c r="G134">
        <f t="shared" si="21"/>
        <v>0</v>
      </c>
      <c r="H134">
        <f t="shared" si="22"/>
        <v>0</v>
      </c>
      <c r="I134">
        <f t="shared" si="23"/>
        <v>1</v>
      </c>
      <c r="J134">
        <f t="shared" si="24"/>
        <v>0</v>
      </c>
      <c r="K134" t="s">
        <v>15</v>
      </c>
      <c r="L134">
        <f t="shared" si="25"/>
        <v>0</v>
      </c>
      <c r="M134">
        <f t="shared" si="26"/>
        <v>1</v>
      </c>
      <c r="N134">
        <f t="shared" si="27"/>
        <v>0</v>
      </c>
      <c r="O134">
        <v>60.5</v>
      </c>
      <c r="P134">
        <v>60</v>
      </c>
      <c r="Q134">
        <v>6284</v>
      </c>
      <c r="R134">
        <v>8.745761999375512</v>
      </c>
      <c r="S134">
        <f t="shared" si="28"/>
        <v>6284.0000000000018</v>
      </c>
      <c r="T134">
        <v>8.8116410102143803</v>
      </c>
      <c r="U134">
        <f t="shared" si="29"/>
        <v>6711.924571419805</v>
      </c>
      <c r="V134">
        <v>-6.5879010838868268E-2</v>
      </c>
      <c r="W134">
        <v>8.8233245080592262</v>
      </c>
      <c r="X134">
        <v>-7.7562508683714171E-2</v>
      </c>
      <c r="Z134">
        <v>6284</v>
      </c>
      <c r="AA134">
        <v>8.745761999375512</v>
      </c>
      <c r="AB134">
        <v>0</v>
      </c>
      <c r="AC134">
        <v>1</v>
      </c>
      <c r="AD134">
        <v>6.67</v>
      </c>
      <c r="AE134">
        <v>6.58</v>
      </c>
      <c r="AF134">
        <v>4.01</v>
      </c>
    </row>
    <row r="135" spans="1:32" x14ac:dyDescent="0.3">
      <c r="A135">
        <v>2</v>
      </c>
      <c r="B135">
        <v>1.17</v>
      </c>
      <c r="C135">
        <f t="shared" si="20"/>
        <v>1.0351280349821694</v>
      </c>
      <c r="E135" t="s">
        <v>3</v>
      </c>
      <c r="F135" t="s">
        <v>1</v>
      </c>
      <c r="G135">
        <f t="shared" si="21"/>
        <v>0</v>
      </c>
      <c r="H135">
        <f t="shared" si="22"/>
        <v>0</v>
      </c>
      <c r="I135">
        <f t="shared" si="23"/>
        <v>0</v>
      </c>
      <c r="J135">
        <f t="shared" si="24"/>
        <v>1</v>
      </c>
      <c r="K135" t="s">
        <v>2</v>
      </c>
      <c r="L135">
        <f t="shared" si="25"/>
        <v>0</v>
      </c>
      <c r="M135">
        <f t="shared" si="26"/>
        <v>0</v>
      </c>
      <c r="N135">
        <f t="shared" si="27"/>
        <v>1</v>
      </c>
      <c r="O135">
        <v>62.3</v>
      </c>
      <c r="P135">
        <v>55</v>
      </c>
      <c r="Q135">
        <v>4883</v>
      </c>
      <c r="R135">
        <v>8.4935150640616595</v>
      </c>
      <c r="S135">
        <f t="shared" si="28"/>
        <v>4882.9999999999964</v>
      </c>
      <c r="T135">
        <v>8.3849924698143319</v>
      </c>
      <c r="U135">
        <f t="shared" si="29"/>
        <v>4380.825560816832</v>
      </c>
      <c r="V135">
        <v>0.10852259424732758</v>
      </c>
      <c r="W135">
        <v>8.3732341833437438</v>
      </c>
      <c r="X135">
        <v>0.12028088071791565</v>
      </c>
      <c r="Z135">
        <v>4883</v>
      </c>
      <c r="AA135">
        <v>8.4935150640616595</v>
      </c>
      <c r="AB135">
        <v>0</v>
      </c>
      <c r="AC135">
        <v>1</v>
      </c>
      <c r="AD135">
        <v>6.74</v>
      </c>
      <c r="AE135">
        <v>6.77</v>
      </c>
      <c r="AF135">
        <v>4.21</v>
      </c>
    </row>
    <row r="136" spans="1:32" x14ac:dyDescent="0.3">
      <c r="A136">
        <v>2</v>
      </c>
      <c r="B136">
        <v>1.22</v>
      </c>
      <c r="C136">
        <f t="shared" si="20"/>
        <v>1.0446974310615553</v>
      </c>
      <c r="E136" t="s">
        <v>3</v>
      </c>
      <c r="F136" t="s">
        <v>14</v>
      </c>
      <c r="G136">
        <f t="shared" si="21"/>
        <v>0</v>
      </c>
      <c r="H136">
        <f t="shared" si="22"/>
        <v>1</v>
      </c>
      <c r="I136">
        <f t="shared" si="23"/>
        <v>0</v>
      </c>
      <c r="J136">
        <f t="shared" si="24"/>
        <v>0</v>
      </c>
      <c r="K136" t="s">
        <v>5</v>
      </c>
      <c r="L136">
        <f t="shared" si="25"/>
        <v>0</v>
      </c>
      <c r="M136">
        <f t="shared" si="26"/>
        <v>1</v>
      </c>
      <c r="N136">
        <f t="shared" si="27"/>
        <v>0</v>
      </c>
      <c r="O136">
        <v>62.7</v>
      </c>
      <c r="P136">
        <v>54</v>
      </c>
      <c r="Q136">
        <v>11880</v>
      </c>
      <c r="R136">
        <v>9.3826115929166356</v>
      </c>
      <c r="S136">
        <f t="shared" si="28"/>
        <v>11879.999999999996</v>
      </c>
      <c r="T136">
        <v>9.1617677327150489</v>
      </c>
      <c r="U136">
        <f t="shared" si="29"/>
        <v>9525.8814149386326</v>
      </c>
      <c r="V136">
        <v>0.22084386020158675</v>
      </c>
      <c r="W136">
        <v>9.1531524597611202</v>
      </c>
      <c r="X136">
        <v>0.22945913315551536</v>
      </c>
      <c r="Z136">
        <v>11880</v>
      </c>
      <c r="AA136">
        <v>9.3826115929166356</v>
      </c>
      <c r="AB136">
        <v>0</v>
      </c>
      <c r="AC136">
        <v>1</v>
      </c>
      <c r="AD136">
        <v>6.79</v>
      </c>
      <c r="AE136">
        <v>6.84</v>
      </c>
      <c r="AF136">
        <v>4.2699999999999996</v>
      </c>
    </row>
    <row r="137" spans="1:32" x14ac:dyDescent="0.3">
      <c r="A137">
        <v>2</v>
      </c>
      <c r="B137">
        <v>1.71</v>
      </c>
      <c r="C137">
        <f t="shared" si="20"/>
        <v>1.1252158592910855</v>
      </c>
      <c r="E137" t="s">
        <v>3</v>
      </c>
      <c r="F137" t="s">
        <v>4</v>
      </c>
      <c r="G137">
        <f t="shared" si="21"/>
        <v>0</v>
      </c>
      <c r="H137">
        <f t="shared" si="22"/>
        <v>0</v>
      </c>
      <c r="I137">
        <f t="shared" si="23"/>
        <v>1</v>
      </c>
      <c r="J137">
        <f t="shared" si="24"/>
        <v>0</v>
      </c>
      <c r="K137" t="s">
        <v>15</v>
      </c>
      <c r="L137">
        <f t="shared" si="25"/>
        <v>0</v>
      </c>
      <c r="M137">
        <f t="shared" si="26"/>
        <v>1</v>
      </c>
      <c r="N137">
        <f t="shared" si="27"/>
        <v>0</v>
      </c>
      <c r="O137">
        <v>62.1</v>
      </c>
      <c r="P137">
        <v>56</v>
      </c>
      <c r="Q137">
        <v>14017</v>
      </c>
      <c r="R137">
        <v>9.5480261576630578</v>
      </c>
      <c r="S137">
        <f t="shared" si="28"/>
        <v>14017.000000000002</v>
      </c>
      <c r="T137">
        <v>9.6336343532488247</v>
      </c>
      <c r="U137">
        <f t="shared" si="29"/>
        <v>15269.831344333357</v>
      </c>
      <c r="V137">
        <v>-8.5608195585766822E-2</v>
      </c>
      <c r="W137">
        <v>9.6346080133032483</v>
      </c>
      <c r="X137">
        <v>-8.6581855640190497E-2</v>
      </c>
      <c r="Z137">
        <v>14017</v>
      </c>
      <c r="AA137">
        <v>9.5480261576630578</v>
      </c>
      <c r="AB137">
        <v>0</v>
      </c>
      <c r="AC137">
        <v>1</v>
      </c>
      <c r="AD137">
        <v>7.64</v>
      </c>
      <c r="AE137">
        <v>7.7</v>
      </c>
      <c r="AF137">
        <v>4.76</v>
      </c>
    </row>
    <row r="138" spans="1:32" x14ac:dyDescent="0.3">
      <c r="A138">
        <v>2</v>
      </c>
      <c r="B138">
        <v>1.52</v>
      </c>
      <c r="C138">
        <f t="shared" si="20"/>
        <v>1.0964463975475236</v>
      </c>
      <c r="E138" t="s">
        <v>18</v>
      </c>
      <c r="F138" t="s">
        <v>13</v>
      </c>
      <c r="G138">
        <f t="shared" si="21"/>
        <v>0</v>
      </c>
      <c r="H138">
        <f t="shared" si="22"/>
        <v>0</v>
      </c>
      <c r="I138">
        <f t="shared" si="23"/>
        <v>1</v>
      </c>
      <c r="J138">
        <f t="shared" si="24"/>
        <v>0</v>
      </c>
      <c r="K138" t="s">
        <v>7</v>
      </c>
      <c r="L138">
        <f t="shared" si="25"/>
        <v>0</v>
      </c>
      <c r="M138">
        <f t="shared" si="26"/>
        <v>1</v>
      </c>
      <c r="N138">
        <f t="shared" si="27"/>
        <v>0</v>
      </c>
      <c r="O138">
        <v>59.3</v>
      </c>
      <c r="P138">
        <v>59</v>
      </c>
      <c r="Q138">
        <v>12916</v>
      </c>
      <c r="R138">
        <v>9.4662221318781654</v>
      </c>
      <c r="S138">
        <f t="shared" si="28"/>
        <v>12915.999999999995</v>
      </c>
      <c r="T138">
        <v>9.4604195212616169</v>
      </c>
      <c r="U138">
        <f t="shared" si="29"/>
        <v>12841.270504040165</v>
      </c>
      <c r="V138">
        <v>5.8026106165485203E-3</v>
      </c>
      <c r="W138">
        <v>9.4602987615106553</v>
      </c>
      <c r="X138">
        <v>5.9233703675101168E-3</v>
      </c>
      <c r="Z138">
        <v>12916</v>
      </c>
      <c r="AA138">
        <v>9.4662221318781654</v>
      </c>
      <c r="AB138">
        <v>0</v>
      </c>
      <c r="AC138">
        <v>1</v>
      </c>
      <c r="AD138">
        <v>7.48</v>
      </c>
      <c r="AE138">
        <v>7.55</v>
      </c>
      <c r="AF138">
        <v>4.46</v>
      </c>
    </row>
    <row r="139" spans="1:32" x14ac:dyDescent="0.3">
      <c r="A139">
        <v>2</v>
      </c>
      <c r="B139">
        <v>1.05</v>
      </c>
      <c r="C139">
        <f t="shared" si="20"/>
        <v>1.010786718750355</v>
      </c>
      <c r="E139" t="s">
        <v>12</v>
      </c>
      <c r="F139" t="s">
        <v>6</v>
      </c>
      <c r="G139">
        <f t="shared" si="21"/>
        <v>0</v>
      </c>
      <c r="H139">
        <f t="shared" si="22"/>
        <v>1</v>
      </c>
      <c r="I139">
        <f t="shared" si="23"/>
        <v>0</v>
      </c>
      <c r="J139">
        <f t="shared" si="24"/>
        <v>0</v>
      </c>
      <c r="K139" t="s">
        <v>2</v>
      </c>
      <c r="L139">
        <f t="shared" si="25"/>
        <v>0</v>
      </c>
      <c r="M139">
        <f t="shared" si="26"/>
        <v>0</v>
      </c>
      <c r="N139">
        <f t="shared" si="27"/>
        <v>1</v>
      </c>
      <c r="O139">
        <v>61.8</v>
      </c>
      <c r="P139">
        <v>56</v>
      </c>
      <c r="Q139">
        <v>5821</v>
      </c>
      <c r="R139">
        <v>8.6692273472717361</v>
      </c>
      <c r="S139">
        <f t="shared" si="28"/>
        <v>5821.0000000000027</v>
      </c>
      <c r="T139">
        <v>8.5253835598665955</v>
      </c>
      <c r="U139">
        <f t="shared" si="29"/>
        <v>5041.120006385383</v>
      </c>
      <c r="V139">
        <v>0.14384378740514059</v>
      </c>
      <c r="W139">
        <v>8.5213032794933508</v>
      </c>
      <c r="X139">
        <v>0.14792406777838529</v>
      </c>
      <c r="Z139">
        <v>5821</v>
      </c>
      <c r="AA139">
        <v>8.6692273472717361</v>
      </c>
      <c r="AB139">
        <v>0</v>
      </c>
      <c r="AC139">
        <v>1</v>
      </c>
      <c r="AD139">
        <v>6.57</v>
      </c>
      <c r="AE139">
        <v>6.5</v>
      </c>
      <c r="AF139">
        <v>4.04</v>
      </c>
    </row>
    <row r="140" spans="1:32" x14ac:dyDescent="0.3">
      <c r="A140">
        <v>2</v>
      </c>
      <c r="B140">
        <v>1.02</v>
      </c>
      <c r="C140">
        <f t="shared" si="20"/>
        <v>1.0043640927805335</v>
      </c>
      <c r="E140" t="s">
        <v>3</v>
      </c>
      <c r="F140" t="s">
        <v>4</v>
      </c>
      <c r="G140">
        <f t="shared" si="21"/>
        <v>0</v>
      </c>
      <c r="H140">
        <f t="shared" si="22"/>
        <v>0</v>
      </c>
      <c r="I140">
        <f t="shared" si="23"/>
        <v>1</v>
      </c>
      <c r="J140">
        <f t="shared" si="24"/>
        <v>0</v>
      </c>
      <c r="K140" t="s">
        <v>2</v>
      </c>
      <c r="L140">
        <f t="shared" si="25"/>
        <v>0</v>
      </c>
      <c r="M140">
        <f t="shared" si="26"/>
        <v>0</v>
      </c>
      <c r="N140">
        <f t="shared" si="27"/>
        <v>1</v>
      </c>
      <c r="O140">
        <v>61.8</v>
      </c>
      <c r="P140">
        <v>57</v>
      </c>
      <c r="Q140">
        <v>6264</v>
      </c>
      <c r="R140">
        <v>8.7425742376706399</v>
      </c>
      <c r="S140">
        <f t="shared" si="28"/>
        <v>6264.0000000000055</v>
      </c>
      <c r="T140">
        <v>8.3533840652696636</v>
      </c>
      <c r="U140">
        <f t="shared" si="29"/>
        <v>4244.5202000125373</v>
      </c>
      <c r="V140">
        <v>0.38919017240097631</v>
      </c>
      <c r="W140">
        <v>8.357642749427562</v>
      </c>
      <c r="X140">
        <v>0.38493148824307788</v>
      </c>
      <c r="Z140">
        <v>6264</v>
      </c>
      <c r="AA140">
        <v>8.7425742376706399</v>
      </c>
      <c r="AB140">
        <v>0</v>
      </c>
      <c r="AC140">
        <v>1</v>
      </c>
      <c r="AD140">
        <v>6.43</v>
      </c>
      <c r="AE140">
        <v>6.46</v>
      </c>
      <c r="AF140">
        <v>3.98</v>
      </c>
    </row>
    <row r="141" spans="1:32" x14ac:dyDescent="0.3">
      <c r="A141">
        <v>2</v>
      </c>
      <c r="B141">
        <v>1.06</v>
      </c>
      <c r="C141">
        <f t="shared" si="20"/>
        <v>1.0128957753911554</v>
      </c>
      <c r="E141" t="s">
        <v>12</v>
      </c>
      <c r="F141" t="s">
        <v>13</v>
      </c>
      <c r="G141">
        <f t="shared" si="21"/>
        <v>0</v>
      </c>
      <c r="H141">
        <f t="shared" si="22"/>
        <v>0</v>
      </c>
      <c r="I141">
        <f t="shared" si="23"/>
        <v>1</v>
      </c>
      <c r="J141">
        <f t="shared" si="24"/>
        <v>0</v>
      </c>
      <c r="K141" t="s">
        <v>15</v>
      </c>
      <c r="L141">
        <f t="shared" si="25"/>
        <v>0</v>
      </c>
      <c r="M141">
        <f t="shared" si="26"/>
        <v>1</v>
      </c>
      <c r="N141">
        <f t="shared" si="27"/>
        <v>0</v>
      </c>
      <c r="O141">
        <v>62.3</v>
      </c>
      <c r="P141">
        <v>59</v>
      </c>
      <c r="Q141">
        <v>5813</v>
      </c>
      <c r="R141">
        <v>8.6678520677013502</v>
      </c>
      <c r="S141">
        <f t="shared" si="28"/>
        <v>5812.9999999999982</v>
      </c>
      <c r="T141">
        <v>8.777306537337541</v>
      </c>
      <c r="U141">
        <f t="shared" si="29"/>
        <v>6485.3854836632481</v>
      </c>
      <c r="V141">
        <v>-0.10945446963619077</v>
      </c>
      <c r="W141">
        <v>8.7792899899942292</v>
      </c>
      <c r="X141">
        <v>-0.11143792229287897</v>
      </c>
      <c r="Z141">
        <v>5813</v>
      </c>
      <c r="AA141">
        <v>8.6678520677013502</v>
      </c>
      <c r="AB141">
        <v>0</v>
      </c>
      <c r="AC141">
        <v>1</v>
      </c>
      <c r="AD141">
        <v>6.52</v>
      </c>
      <c r="AE141">
        <v>6.49</v>
      </c>
      <c r="AF141">
        <v>4.05</v>
      </c>
    </row>
    <row r="142" spans="1:32" x14ac:dyDescent="0.3">
      <c r="A142">
        <v>2</v>
      </c>
      <c r="B142">
        <v>1.52</v>
      </c>
      <c r="C142">
        <f t="shared" si="20"/>
        <v>1.0964463975475236</v>
      </c>
      <c r="E142" t="s">
        <v>12</v>
      </c>
      <c r="F142" t="s">
        <v>17</v>
      </c>
      <c r="G142">
        <f t="shared" si="21"/>
        <v>1</v>
      </c>
      <c r="H142">
        <f t="shared" si="22"/>
        <v>0</v>
      </c>
      <c r="I142">
        <f t="shared" si="23"/>
        <v>0</v>
      </c>
      <c r="J142">
        <f t="shared" si="24"/>
        <v>0</v>
      </c>
      <c r="K142" t="s">
        <v>11</v>
      </c>
      <c r="L142">
        <f t="shared" si="25"/>
        <v>0</v>
      </c>
      <c r="M142">
        <f t="shared" si="26"/>
        <v>0</v>
      </c>
      <c r="N142">
        <f t="shared" si="27"/>
        <v>1</v>
      </c>
      <c r="O142">
        <v>62.8</v>
      </c>
      <c r="P142">
        <v>58</v>
      </c>
      <c r="Q142">
        <v>8631</v>
      </c>
      <c r="R142">
        <v>9.0631156522196576</v>
      </c>
      <c r="S142">
        <f t="shared" si="28"/>
        <v>8631</v>
      </c>
      <c r="T142">
        <v>9.1474873463921806</v>
      </c>
      <c r="U142">
        <f t="shared" si="29"/>
        <v>9390.8148449961445</v>
      </c>
      <c r="V142">
        <v>-8.4371694172522993E-2</v>
      </c>
      <c r="W142">
        <v>9.139946382424057</v>
      </c>
      <c r="X142">
        <v>-7.6830730204399345E-2</v>
      </c>
      <c r="Z142">
        <v>8631</v>
      </c>
      <c r="AA142">
        <v>9.0631156522196576</v>
      </c>
      <c r="AB142">
        <v>0</v>
      </c>
      <c r="AC142">
        <v>1</v>
      </c>
      <c r="AD142">
        <v>7.37</v>
      </c>
      <c r="AE142">
        <v>7.28</v>
      </c>
      <c r="AF142">
        <v>4.5999999999999996</v>
      </c>
    </row>
    <row r="143" spans="1:32" x14ac:dyDescent="0.3">
      <c r="A143">
        <v>2</v>
      </c>
      <c r="B143">
        <v>1.0900000000000001</v>
      </c>
      <c r="C143">
        <f t="shared" si="20"/>
        <v>1.0191311753072512</v>
      </c>
      <c r="E143" t="s">
        <v>12</v>
      </c>
      <c r="F143" t="s">
        <v>6</v>
      </c>
      <c r="G143">
        <f t="shared" si="21"/>
        <v>0</v>
      </c>
      <c r="H143">
        <f t="shared" si="22"/>
        <v>1</v>
      </c>
      <c r="I143">
        <f t="shared" si="23"/>
        <v>0</v>
      </c>
      <c r="J143">
        <f t="shared" si="24"/>
        <v>0</v>
      </c>
      <c r="K143" t="s">
        <v>2</v>
      </c>
      <c r="L143">
        <f t="shared" si="25"/>
        <v>0</v>
      </c>
      <c r="M143">
        <f t="shared" si="26"/>
        <v>0</v>
      </c>
      <c r="N143">
        <f t="shared" si="27"/>
        <v>1</v>
      </c>
      <c r="O143">
        <v>62.5</v>
      </c>
      <c r="P143">
        <v>57</v>
      </c>
      <c r="Q143">
        <v>5640</v>
      </c>
      <c r="R143">
        <v>8.6376393444921042</v>
      </c>
      <c r="S143">
        <f t="shared" si="28"/>
        <v>5639.9999999999982</v>
      </c>
      <c r="T143">
        <v>8.5736316881526431</v>
      </c>
      <c r="U143">
        <f t="shared" si="29"/>
        <v>5290.3076928067048</v>
      </c>
      <c r="V143">
        <v>6.400765633946115E-2</v>
      </c>
      <c r="W143">
        <v>8.5674894656189071</v>
      </c>
      <c r="X143">
        <v>7.0149878873197125E-2</v>
      </c>
      <c r="Z143">
        <v>5640</v>
      </c>
      <c r="AA143">
        <v>8.6376393444921042</v>
      </c>
      <c r="AB143">
        <v>0</v>
      </c>
      <c r="AC143">
        <v>1</v>
      </c>
      <c r="AD143">
        <v>6.61</v>
      </c>
      <c r="AE143">
        <v>6.55</v>
      </c>
      <c r="AF143">
        <v>4.1100000000000003</v>
      </c>
    </row>
    <row r="144" spans="1:32" x14ac:dyDescent="0.3">
      <c r="A144">
        <v>2</v>
      </c>
      <c r="B144">
        <v>1.05</v>
      </c>
      <c r="C144">
        <f t="shared" si="20"/>
        <v>1.010786718750355</v>
      </c>
      <c r="E144" t="s">
        <v>12</v>
      </c>
      <c r="F144" t="s">
        <v>14</v>
      </c>
      <c r="G144">
        <f t="shared" si="21"/>
        <v>0</v>
      </c>
      <c r="H144">
        <f t="shared" si="22"/>
        <v>1</v>
      </c>
      <c r="I144">
        <f t="shared" si="23"/>
        <v>0</v>
      </c>
      <c r="J144">
        <f t="shared" si="24"/>
        <v>0</v>
      </c>
      <c r="K144" t="s">
        <v>11</v>
      </c>
      <c r="L144">
        <f t="shared" si="25"/>
        <v>0</v>
      </c>
      <c r="M144">
        <f t="shared" si="26"/>
        <v>0</v>
      </c>
      <c r="N144">
        <f t="shared" si="27"/>
        <v>1</v>
      </c>
      <c r="O144">
        <v>62.3</v>
      </c>
      <c r="P144">
        <v>56</v>
      </c>
      <c r="Q144">
        <v>4363</v>
      </c>
      <c r="R144">
        <v>8.3809151731236096</v>
      </c>
      <c r="S144">
        <f t="shared" si="28"/>
        <v>4363</v>
      </c>
      <c r="T144">
        <v>8.540094598346748</v>
      </c>
      <c r="U144">
        <f t="shared" si="29"/>
        <v>5115.8282876569665</v>
      </c>
      <c r="V144">
        <v>-0.15917942522313844</v>
      </c>
      <c r="W144">
        <v>8.5313853069220915</v>
      </c>
      <c r="X144">
        <v>-0.15047013379848195</v>
      </c>
      <c r="Z144">
        <v>4363</v>
      </c>
      <c r="AA144">
        <v>8.3809151731236096</v>
      </c>
      <c r="AB144">
        <v>0</v>
      </c>
      <c r="AC144">
        <v>1</v>
      </c>
      <c r="AD144">
        <v>6.55</v>
      </c>
      <c r="AE144">
        <v>6.51</v>
      </c>
      <c r="AF144">
        <v>4.07</v>
      </c>
    </row>
    <row r="145" spans="1:32" x14ac:dyDescent="0.3">
      <c r="A145">
        <v>2</v>
      </c>
      <c r="B145">
        <v>1.19</v>
      </c>
      <c r="C145">
        <f t="shared" si="20"/>
        <v>1.0389933713251536</v>
      </c>
      <c r="E145" t="s">
        <v>18</v>
      </c>
      <c r="F145" t="s">
        <v>13</v>
      </c>
      <c r="G145">
        <f t="shared" si="21"/>
        <v>0</v>
      </c>
      <c r="H145">
        <f t="shared" si="22"/>
        <v>0</v>
      </c>
      <c r="I145">
        <f t="shared" si="23"/>
        <v>1</v>
      </c>
      <c r="J145">
        <f t="shared" si="24"/>
        <v>0</v>
      </c>
      <c r="K145" t="s">
        <v>2</v>
      </c>
      <c r="L145">
        <f t="shared" si="25"/>
        <v>0</v>
      </c>
      <c r="M145">
        <f t="shared" si="26"/>
        <v>0</v>
      </c>
      <c r="N145">
        <f t="shared" si="27"/>
        <v>1</v>
      </c>
      <c r="O145">
        <v>62.8</v>
      </c>
      <c r="P145">
        <v>57</v>
      </c>
      <c r="Q145">
        <v>6127</v>
      </c>
      <c r="R145">
        <v>8.7204605127256549</v>
      </c>
      <c r="S145">
        <f t="shared" si="28"/>
        <v>6127.0000000000018</v>
      </c>
      <c r="T145">
        <v>8.5943162131793009</v>
      </c>
      <c r="U145">
        <f t="shared" si="29"/>
        <v>5400.8747662311289</v>
      </c>
      <c r="V145">
        <v>0.12614429954635398</v>
      </c>
      <c r="W145">
        <v>8.5883713230441092</v>
      </c>
      <c r="X145">
        <v>0.1320891896815457</v>
      </c>
      <c r="Z145">
        <v>6127</v>
      </c>
      <c r="AA145">
        <v>8.7204605127256549</v>
      </c>
      <c r="AB145">
        <v>0</v>
      </c>
      <c r="AC145">
        <v>1</v>
      </c>
      <c r="AD145">
        <v>6.71</v>
      </c>
      <c r="AE145">
        <v>6.77</v>
      </c>
      <c r="AF145">
        <v>4.2300000000000004</v>
      </c>
    </row>
    <row r="146" spans="1:32" x14ac:dyDescent="0.3">
      <c r="A146">
        <v>2</v>
      </c>
      <c r="B146">
        <v>1.23</v>
      </c>
      <c r="C146">
        <f t="shared" si="20"/>
        <v>1.0465744642047201</v>
      </c>
      <c r="E146" t="s">
        <v>3</v>
      </c>
      <c r="F146" t="s">
        <v>17</v>
      </c>
      <c r="G146">
        <f t="shared" si="21"/>
        <v>1</v>
      </c>
      <c r="H146">
        <f t="shared" si="22"/>
        <v>0</v>
      </c>
      <c r="I146">
        <f t="shared" si="23"/>
        <v>0</v>
      </c>
      <c r="J146">
        <f t="shared" si="24"/>
        <v>0</v>
      </c>
      <c r="K146" t="s">
        <v>11</v>
      </c>
      <c r="L146">
        <f t="shared" si="25"/>
        <v>0</v>
      </c>
      <c r="M146">
        <f t="shared" si="26"/>
        <v>0</v>
      </c>
      <c r="N146">
        <f t="shared" si="27"/>
        <v>1</v>
      </c>
      <c r="O146">
        <v>62.4</v>
      </c>
      <c r="P146">
        <v>56</v>
      </c>
      <c r="Q146">
        <v>6289</v>
      </c>
      <c r="R146">
        <v>8.7465573545435031</v>
      </c>
      <c r="S146">
        <f t="shared" si="28"/>
        <v>6288.9999999999982</v>
      </c>
      <c r="T146">
        <v>8.8290392399964883</v>
      </c>
      <c r="U146">
        <f t="shared" si="29"/>
        <v>6829.7219388185176</v>
      </c>
      <c r="V146">
        <v>-8.2481885452985182E-2</v>
      </c>
      <c r="W146">
        <v>8.8207568870810142</v>
      </c>
      <c r="X146">
        <v>-7.4199532537511104E-2</v>
      </c>
      <c r="Z146">
        <v>6289</v>
      </c>
      <c r="AA146">
        <v>8.7465573545435031</v>
      </c>
      <c r="AB146">
        <v>0</v>
      </c>
      <c r="AC146">
        <v>1</v>
      </c>
      <c r="AD146">
        <v>6.81</v>
      </c>
      <c r="AE146">
        <v>6.87</v>
      </c>
      <c r="AF146">
        <v>4.2699999999999996</v>
      </c>
    </row>
    <row r="147" spans="1:32" x14ac:dyDescent="0.3">
      <c r="A147">
        <v>2</v>
      </c>
      <c r="B147">
        <v>1.06</v>
      </c>
      <c r="C147">
        <f t="shared" si="20"/>
        <v>1.0128957753911554</v>
      </c>
      <c r="E147" t="s">
        <v>18</v>
      </c>
      <c r="F147" t="s">
        <v>14</v>
      </c>
      <c r="G147">
        <f t="shared" si="21"/>
        <v>0</v>
      </c>
      <c r="H147">
        <f t="shared" si="22"/>
        <v>1</v>
      </c>
      <c r="I147">
        <f t="shared" si="23"/>
        <v>0</v>
      </c>
      <c r="J147">
        <f t="shared" si="24"/>
        <v>0</v>
      </c>
      <c r="K147" t="s">
        <v>16</v>
      </c>
      <c r="L147">
        <f t="shared" si="25"/>
        <v>1</v>
      </c>
      <c r="M147">
        <f t="shared" si="26"/>
        <v>0</v>
      </c>
      <c r="N147">
        <f t="shared" si="27"/>
        <v>0</v>
      </c>
      <c r="O147">
        <v>60.6</v>
      </c>
      <c r="P147">
        <v>56</v>
      </c>
      <c r="Q147">
        <v>9433</v>
      </c>
      <c r="R147">
        <v>9.1519694586498535</v>
      </c>
      <c r="S147">
        <f t="shared" si="28"/>
        <v>9433.0000000000018</v>
      </c>
      <c r="T147">
        <v>9.3560912631390796</v>
      </c>
      <c r="U147">
        <f t="shared" si="29"/>
        <v>11569.079561561372</v>
      </c>
      <c r="V147">
        <v>-0.20412180448922612</v>
      </c>
      <c r="W147">
        <v>9.3498843713382165</v>
      </c>
      <c r="X147">
        <v>-0.19791491268836303</v>
      </c>
      <c r="Z147">
        <v>9433</v>
      </c>
      <c r="AA147">
        <v>9.1519694586498535</v>
      </c>
      <c r="AB147">
        <v>0</v>
      </c>
      <c r="AC147">
        <v>1</v>
      </c>
      <c r="AD147">
        <v>6.62</v>
      </c>
      <c r="AE147">
        <v>6.69</v>
      </c>
      <c r="AF147">
        <v>4.03</v>
      </c>
    </row>
    <row r="148" spans="1:32" x14ac:dyDescent="0.3">
      <c r="A148">
        <v>2</v>
      </c>
      <c r="B148">
        <v>1.29</v>
      </c>
      <c r="C148">
        <f t="shared" si="20"/>
        <v>1.0575932670279096</v>
      </c>
      <c r="E148" t="s">
        <v>18</v>
      </c>
      <c r="F148" t="s">
        <v>10</v>
      </c>
      <c r="G148">
        <f t="shared" si="21"/>
        <v>0</v>
      </c>
      <c r="H148">
        <f t="shared" si="22"/>
        <v>0</v>
      </c>
      <c r="I148">
        <f t="shared" si="23"/>
        <v>0</v>
      </c>
      <c r="J148">
        <f t="shared" si="24"/>
        <v>1</v>
      </c>
      <c r="K148" t="s">
        <v>15</v>
      </c>
      <c r="L148">
        <f t="shared" si="25"/>
        <v>0</v>
      </c>
      <c r="M148">
        <f t="shared" si="26"/>
        <v>1</v>
      </c>
      <c r="N148">
        <f t="shared" si="27"/>
        <v>0</v>
      </c>
      <c r="O148">
        <v>61.8</v>
      </c>
      <c r="P148">
        <v>58</v>
      </c>
      <c r="Q148">
        <v>6537</v>
      </c>
      <c r="R148">
        <v>8.7852336236127293</v>
      </c>
      <c r="S148">
        <f t="shared" si="28"/>
        <v>6536.9999999999982</v>
      </c>
      <c r="T148">
        <v>8.9092177177792902</v>
      </c>
      <c r="U148">
        <f t="shared" si="29"/>
        <v>7399.8700466851005</v>
      </c>
      <c r="V148">
        <v>-0.12398409416656087</v>
      </c>
      <c r="W148">
        <v>8.9061654066318834</v>
      </c>
      <c r="X148">
        <v>-0.12093178301915408</v>
      </c>
      <c r="Z148">
        <v>6537</v>
      </c>
      <c r="AA148">
        <v>8.7852336236127293</v>
      </c>
      <c r="AB148">
        <v>0</v>
      </c>
      <c r="AC148">
        <v>1</v>
      </c>
      <c r="AD148">
        <v>6.94</v>
      </c>
      <c r="AE148">
        <v>6.98</v>
      </c>
      <c r="AF148">
        <v>4.3</v>
      </c>
    </row>
    <row r="149" spans="1:32" x14ac:dyDescent="0.3">
      <c r="A149">
        <v>2</v>
      </c>
      <c r="B149">
        <v>1.01</v>
      </c>
      <c r="C149">
        <f t="shared" si="20"/>
        <v>1.0021904733436682</v>
      </c>
      <c r="E149" t="s">
        <v>0</v>
      </c>
      <c r="F149" t="s">
        <v>6</v>
      </c>
      <c r="G149">
        <f t="shared" si="21"/>
        <v>0</v>
      </c>
      <c r="H149">
        <f t="shared" si="22"/>
        <v>1</v>
      </c>
      <c r="I149">
        <f t="shared" si="23"/>
        <v>0</v>
      </c>
      <c r="J149">
        <f t="shared" si="24"/>
        <v>0</v>
      </c>
      <c r="K149" t="s">
        <v>15</v>
      </c>
      <c r="L149">
        <f t="shared" si="25"/>
        <v>0</v>
      </c>
      <c r="M149">
        <f t="shared" si="26"/>
        <v>1</v>
      </c>
      <c r="N149">
        <f t="shared" si="27"/>
        <v>0</v>
      </c>
      <c r="O149">
        <v>56.7</v>
      </c>
      <c r="P149">
        <v>61</v>
      </c>
      <c r="Q149">
        <v>6606</v>
      </c>
      <c r="R149">
        <v>8.7957336059507352</v>
      </c>
      <c r="S149">
        <f t="shared" si="28"/>
        <v>6606.0000000000009</v>
      </c>
      <c r="T149">
        <v>8.9159493381583168</v>
      </c>
      <c r="U149">
        <f t="shared" si="29"/>
        <v>7449.8512010321037</v>
      </c>
      <c r="V149">
        <v>-0.12021573220758164</v>
      </c>
      <c r="W149">
        <v>8.9274672904743824</v>
      </c>
      <c r="X149">
        <v>-0.1317336845236472</v>
      </c>
      <c r="Z149">
        <v>6606</v>
      </c>
      <c r="AA149">
        <v>8.7957336059507352</v>
      </c>
      <c r="AB149">
        <v>0</v>
      </c>
      <c r="AC149">
        <v>1</v>
      </c>
      <c r="AD149">
        <v>6.71</v>
      </c>
      <c r="AE149">
        <v>6.66</v>
      </c>
      <c r="AF149">
        <v>3.79</v>
      </c>
    </row>
    <row r="150" spans="1:32" x14ac:dyDescent="0.3">
      <c r="A150">
        <v>2</v>
      </c>
      <c r="B150">
        <v>1.27</v>
      </c>
      <c r="C150">
        <f t="shared" si="20"/>
        <v>1.0539656046354113</v>
      </c>
      <c r="E150" t="s">
        <v>3</v>
      </c>
      <c r="F150" t="s">
        <v>1</v>
      </c>
      <c r="G150">
        <f t="shared" si="21"/>
        <v>0</v>
      </c>
      <c r="H150">
        <f t="shared" si="22"/>
        <v>0</v>
      </c>
      <c r="I150">
        <f t="shared" si="23"/>
        <v>0</v>
      </c>
      <c r="J150">
        <f t="shared" si="24"/>
        <v>1</v>
      </c>
      <c r="K150" t="s">
        <v>15</v>
      </c>
      <c r="L150">
        <f t="shared" si="25"/>
        <v>0</v>
      </c>
      <c r="M150">
        <f t="shared" si="26"/>
        <v>1</v>
      </c>
      <c r="N150">
        <f t="shared" si="27"/>
        <v>0</v>
      </c>
      <c r="O150">
        <v>61.8</v>
      </c>
      <c r="P150">
        <v>54</v>
      </c>
      <c r="Q150">
        <v>5285</v>
      </c>
      <c r="R150">
        <v>8.5726278983043382</v>
      </c>
      <c r="S150">
        <f t="shared" si="28"/>
        <v>5285.0000000000009</v>
      </c>
      <c r="T150">
        <v>8.9123811007936311</v>
      </c>
      <c r="U150">
        <f t="shared" si="29"/>
        <v>7423.3157341921933</v>
      </c>
      <c r="V150">
        <v>-0.33975320248929286</v>
      </c>
      <c r="W150">
        <v>8.9002965589495382</v>
      </c>
      <c r="X150">
        <v>-0.32766866064519995</v>
      </c>
      <c r="Z150">
        <v>5285</v>
      </c>
      <c r="AA150">
        <v>8.5726278983043382</v>
      </c>
      <c r="AB150">
        <v>0</v>
      </c>
      <c r="AC150">
        <v>1</v>
      </c>
      <c r="AD150">
        <v>6.95</v>
      </c>
      <c r="AE150">
        <v>6.98</v>
      </c>
      <c r="AF150">
        <v>4.3099999999999996</v>
      </c>
    </row>
    <row r="151" spans="1:32" x14ac:dyDescent="0.3">
      <c r="A151">
        <v>2</v>
      </c>
      <c r="B151">
        <v>1.51</v>
      </c>
      <c r="C151">
        <f t="shared" si="20"/>
        <v>1.0948560705584958</v>
      </c>
      <c r="E151" t="s">
        <v>0</v>
      </c>
      <c r="F151" t="s">
        <v>4</v>
      </c>
      <c r="G151">
        <f t="shared" si="21"/>
        <v>0</v>
      </c>
      <c r="H151">
        <f t="shared" si="22"/>
        <v>0</v>
      </c>
      <c r="I151">
        <f t="shared" si="23"/>
        <v>1</v>
      </c>
      <c r="J151">
        <f t="shared" si="24"/>
        <v>0</v>
      </c>
      <c r="K151" t="s">
        <v>11</v>
      </c>
      <c r="L151">
        <f t="shared" si="25"/>
        <v>0</v>
      </c>
      <c r="M151">
        <f t="shared" si="26"/>
        <v>0</v>
      </c>
      <c r="N151">
        <f t="shared" si="27"/>
        <v>1</v>
      </c>
      <c r="O151">
        <v>62.8</v>
      </c>
      <c r="P151">
        <v>60</v>
      </c>
      <c r="Q151">
        <v>7929</v>
      </c>
      <c r="R151">
        <v>8.9782822032723981</v>
      </c>
      <c r="S151">
        <f t="shared" si="28"/>
        <v>7928.9999999999936</v>
      </c>
      <c r="T151">
        <v>8.9513680520577186</v>
      </c>
      <c r="U151">
        <f t="shared" si="29"/>
        <v>7718.4438746359565</v>
      </c>
      <c r="V151">
        <v>2.6914151214679549E-2</v>
      </c>
      <c r="W151">
        <v>8.956671839515554</v>
      </c>
      <c r="X151">
        <v>2.1610363756844109E-2</v>
      </c>
      <c r="Z151">
        <v>7929</v>
      </c>
      <c r="AA151">
        <v>8.9782822032723981</v>
      </c>
      <c r="AB151">
        <v>0</v>
      </c>
      <c r="AC151">
        <v>1</v>
      </c>
      <c r="AD151">
        <v>7.22</v>
      </c>
      <c r="AE151">
        <v>7.26</v>
      </c>
      <c r="AF151">
        <v>4.55</v>
      </c>
    </row>
    <row r="152" spans="1:32" x14ac:dyDescent="0.3">
      <c r="A152">
        <v>2</v>
      </c>
      <c r="B152">
        <v>1.26</v>
      </c>
      <c r="C152">
        <f t="shared" si="20"/>
        <v>1.0521350361527664</v>
      </c>
      <c r="E152" t="s">
        <v>3</v>
      </c>
      <c r="F152" t="s">
        <v>13</v>
      </c>
      <c r="G152">
        <f t="shared" si="21"/>
        <v>0</v>
      </c>
      <c r="H152">
        <f t="shared" si="22"/>
        <v>0</v>
      </c>
      <c r="I152">
        <f t="shared" si="23"/>
        <v>1</v>
      </c>
      <c r="J152">
        <f t="shared" si="24"/>
        <v>0</v>
      </c>
      <c r="K152" t="s">
        <v>15</v>
      </c>
      <c r="L152">
        <f t="shared" si="25"/>
        <v>0</v>
      </c>
      <c r="M152">
        <f t="shared" si="26"/>
        <v>1</v>
      </c>
      <c r="N152">
        <f t="shared" si="27"/>
        <v>0</v>
      </c>
      <c r="O152">
        <v>61.5</v>
      </c>
      <c r="P152">
        <v>57</v>
      </c>
      <c r="Q152">
        <v>5792</v>
      </c>
      <c r="R152">
        <v>8.6642329340655522</v>
      </c>
      <c r="S152">
        <f t="shared" si="28"/>
        <v>5791.9999999999991</v>
      </c>
      <c r="T152">
        <v>9.0494097751096767</v>
      </c>
      <c r="U152">
        <f t="shared" si="29"/>
        <v>8513.5115549470156</v>
      </c>
      <c r="V152">
        <v>-0.38517684104412453</v>
      </c>
      <c r="W152">
        <v>9.0495586226201397</v>
      </c>
      <c r="X152">
        <v>-0.38532568855458749</v>
      </c>
      <c r="Z152">
        <v>5792</v>
      </c>
      <c r="AA152">
        <v>8.6642329340655522</v>
      </c>
      <c r="AB152">
        <v>0</v>
      </c>
      <c r="AC152">
        <v>1</v>
      </c>
      <c r="AD152">
        <v>6.94</v>
      </c>
      <c r="AE152">
        <v>6.89</v>
      </c>
      <c r="AF152">
        <v>4.25</v>
      </c>
    </row>
    <row r="153" spans="1:32" x14ac:dyDescent="0.3">
      <c r="A153">
        <v>2</v>
      </c>
      <c r="B153">
        <v>1.67</v>
      </c>
      <c r="C153">
        <f t="shared" si="20"/>
        <v>1.1193743525747584</v>
      </c>
      <c r="E153" t="s">
        <v>3</v>
      </c>
      <c r="F153" t="s">
        <v>4</v>
      </c>
      <c r="G153">
        <f t="shared" si="21"/>
        <v>0</v>
      </c>
      <c r="H153">
        <f t="shared" si="22"/>
        <v>0</v>
      </c>
      <c r="I153">
        <f t="shared" si="23"/>
        <v>1</v>
      </c>
      <c r="J153">
        <f t="shared" si="24"/>
        <v>0</v>
      </c>
      <c r="K153" t="s">
        <v>7</v>
      </c>
      <c r="L153">
        <f t="shared" si="25"/>
        <v>0</v>
      </c>
      <c r="M153">
        <f t="shared" si="26"/>
        <v>1</v>
      </c>
      <c r="N153">
        <f t="shared" si="27"/>
        <v>0</v>
      </c>
      <c r="O153">
        <v>61.8</v>
      </c>
      <c r="P153">
        <v>56</v>
      </c>
      <c r="Q153">
        <v>14014</v>
      </c>
      <c r="R153">
        <v>9.5478121089304793</v>
      </c>
      <c r="S153">
        <f t="shared" si="28"/>
        <v>14014.000000000002</v>
      </c>
      <c r="T153">
        <v>9.5436191094657108</v>
      </c>
      <c r="U153">
        <f t="shared" si="29"/>
        <v>13955.362325280343</v>
      </c>
      <c r="V153">
        <v>4.1929994647684765E-3</v>
      </c>
      <c r="W153">
        <v>9.5504016357700543</v>
      </c>
      <c r="X153">
        <v>-2.5895268395750293E-3</v>
      </c>
      <c r="Z153">
        <v>14014</v>
      </c>
      <c r="AA153">
        <v>9.5478121089304793</v>
      </c>
      <c r="AB153">
        <v>0</v>
      </c>
      <c r="AC153">
        <v>1</v>
      </c>
      <c r="AD153">
        <v>7.6</v>
      </c>
      <c r="AE153">
        <v>7.57</v>
      </c>
      <c r="AF153">
        <v>4.6900000000000004</v>
      </c>
    </row>
    <row r="154" spans="1:32" x14ac:dyDescent="0.3">
      <c r="A154">
        <v>2</v>
      </c>
      <c r="B154">
        <v>1.1499999999999999</v>
      </c>
      <c r="C154">
        <f t="shared" si="20"/>
        <v>1.0312108054708153</v>
      </c>
      <c r="E154" t="s">
        <v>3</v>
      </c>
      <c r="F154" t="s">
        <v>13</v>
      </c>
      <c r="G154">
        <f t="shared" si="21"/>
        <v>0</v>
      </c>
      <c r="H154">
        <f t="shared" si="22"/>
        <v>0</v>
      </c>
      <c r="I154">
        <f t="shared" si="23"/>
        <v>1</v>
      </c>
      <c r="J154">
        <f t="shared" si="24"/>
        <v>0</v>
      </c>
      <c r="K154" t="s">
        <v>15</v>
      </c>
      <c r="L154">
        <f t="shared" si="25"/>
        <v>0</v>
      </c>
      <c r="M154">
        <f t="shared" si="26"/>
        <v>1</v>
      </c>
      <c r="N154">
        <f t="shared" si="27"/>
        <v>0</v>
      </c>
      <c r="O154">
        <v>61.6</v>
      </c>
      <c r="P154">
        <v>55</v>
      </c>
      <c r="Q154">
        <v>7587</v>
      </c>
      <c r="R154">
        <v>8.9341915353380745</v>
      </c>
      <c r="S154">
        <f t="shared" si="28"/>
        <v>7586.9999999999973</v>
      </c>
      <c r="T154">
        <v>8.9530677652978827</v>
      </c>
      <c r="U154">
        <f t="shared" si="29"/>
        <v>7731.5741715917848</v>
      </c>
      <c r="V154">
        <v>-1.88762299598082E-2</v>
      </c>
      <c r="W154">
        <v>8.9452775616858489</v>
      </c>
      <c r="X154">
        <v>-1.1086026347774336E-2</v>
      </c>
      <c r="Z154">
        <v>7587</v>
      </c>
      <c r="AA154">
        <v>8.9341915353380745</v>
      </c>
      <c r="AB154">
        <v>0</v>
      </c>
      <c r="AC154">
        <v>1</v>
      </c>
      <c r="AD154">
        <v>6.74</v>
      </c>
      <c r="AE154">
        <v>6.76</v>
      </c>
      <c r="AF154">
        <v>4.16</v>
      </c>
    </row>
    <row r="155" spans="1:32" x14ac:dyDescent="0.3">
      <c r="A155">
        <v>2</v>
      </c>
      <c r="B155">
        <v>1.5</v>
      </c>
      <c r="C155">
        <f t="shared" si="20"/>
        <v>1.0932575062388263</v>
      </c>
      <c r="E155" t="s">
        <v>3</v>
      </c>
      <c r="F155" t="s">
        <v>14</v>
      </c>
      <c r="G155">
        <f t="shared" si="21"/>
        <v>0</v>
      </c>
      <c r="H155">
        <f t="shared" si="22"/>
        <v>1</v>
      </c>
      <c r="I155">
        <f t="shared" si="23"/>
        <v>0</v>
      </c>
      <c r="J155">
        <f t="shared" si="24"/>
        <v>0</v>
      </c>
      <c r="K155" t="s">
        <v>15</v>
      </c>
      <c r="L155">
        <f t="shared" si="25"/>
        <v>0</v>
      </c>
      <c r="M155">
        <f t="shared" si="26"/>
        <v>1</v>
      </c>
      <c r="N155">
        <f t="shared" si="27"/>
        <v>0</v>
      </c>
      <c r="O155">
        <v>60.2</v>
      </c>
      <c r="P155">
        <v>57</v>
      </c>
      <c r="Q155">
        <v>13653</v>
      </c>
      <c r="R155">
        <v>9.521714556684751</v>
      </c>
      <c r="S155">
        <f t="shared" si="28"/>
        <v>13652.999999999991</v>
      </c>
      <c r="T155">
        <v>9.5090209290298429</v>
      </c>
      <c r="U155">
        <f t="shared" si="29"/>
        <v>13480.789203818156</v>
      </c>
      <c r="V155">
        <v>1.2693627654908113E-2</v>
      </c>
      <c r="W155">
        <v>9.511141020294902</v>
      </c>
      <c r="X155">
        <v>1.0573536389848925E-2</v>
      </c>
      <c r="Z155">
        <v>13653</v>
      </c>
      <c r="AA155">
        <v>9.521714556684751</v>
      </c>
      <c r="AB155">
        <v>0</v>
      </c>
      <c r="AC155">
        <v>1</v>
      </c>
      <c r="AD155">
        <v>7.43</v>
      </c>
      <c r="AE155">
        <v>7.39</v>
      </c>
      <c r="AF155">
        <v>4.46</v>
      </c>
    </row>
    <row r="156" spans="1:32" x14ac:dyDescent="0.3">
      <c r="A156">
        <v>2</v>
      </c>
      <c r="B156">
        <v>1.25</v>
      </c>
      <c r="C156">
        <f t="shared" si="20"/>
        <v>1.0502930988032313</v>
      </c>
      <c r="E156" t="s">
        <v>0</v>
      </c>
      <c r="F156" t="s">
        <v>10</v>
      </c>
      <c r="G156">
        <f t="shared" si="21"/>
        <v>0</v>
      </c>
      <c r="H156">
        <f t="shared" si="22"/>
        <v>0</v>
      </c>
      <c r="I156">
        <f t="shared" si="23"/>
        <v>0</v>
      </c>
      <c r="J156">
        <f t="shared" si="24"/>
        <v>1</v>
      </c>
      <c r="K156" t="s">
        <v>11</v>
      </c>
      <c r="L156">
        <f t="shared" si="25"/>
        <v>0</v>
      </c>
      <c r="M156">
        <f t="shared" si="26"/>
        <v>0</v>
      </c>
      <c r="N156">
        <f t="shared" si="27"/>
        <v>1</v>
      </c>
      <c r="O156">
        <v>60.5</v>
      </c>
      <c r="P156">
        <v>64</v>
      </c>
      <c r="Q156">
        <v>3465</v>
      </c>
      <c r="R156">
        <v>8.1504679116240037</v>
      </c>
      <c r="S156">
        <f t="shared" si="28"/>
        <v>3465.0000000000005</v>
      </c>
      <c r="T156">
        <v>8.392116618913958</v>
      </c>
      <c r="U156">
        <f t="shared" si="29"/>
        <v>4412.1466508781896</v>
      </c>
      <c r="V156">
        <v>-0.24164870728995425</v>
      </c>
      <c r="W156">
        <v>8.4082287546105263</v>
      </c>
      <c r="X156">
        <v>-0.25776084298652258</v>
      </c>
      <c r="Z156">
        <v>3465</v>
      </c>
      <c r="AA156">
        <v>8.1504679116240037</v>
      </c>
      <c r="AB156">
        <v>0</v>
      </c>
      <c r="AC156">
        <v>1</v>
      </c>
      <c r="AD156">
        <v>6.91</v>
      </c>
      <c r="AE156">
        <v>6.82</v>
      </c>
      <c r="AF156">
        <v>4.1500000000000004</v>
      </c>
    </row>
    <row r="157" spans="1:32" x14ac:dyDescent="0.3">
      <c r="A157">
        <v>2</v>
      </c>
      <c r="B157">
        <v>1.52</v>
      </c>
      <c r="C157">
        <f t="shared" si="20"/>
        <v>1.0964463975475236</v>
      </c>
      <c r="E157" t="s">
        <v>3</v>
      </c>
      <c r="F157" t="s">
        <v>10</v>
      </c>
      <c r="G157">
        <f t="shared" si="21"/>
        <v>0</v>
      </c>
      <c r="H157">
        <f t="shared" si="22"/>
        <v>0</v>
      </c>
      <c r="I157">
        <f t="shared" si="23"/>
        <v>0</v>
      </c>
      <c r="J157">
        <f t="shared" si="24"/>
        <v>1</v>
      </c>
      <c r="K157" t="s">
        <v>7</v>
      </c>
      <c r="L157">
        <f t="shared" si="25"/>
        <v>0</v>
      </c>
      <c r="M157">
        <f t="shared" si="26"/>
        <v>1</v>
      </c>
      <c r="N157">
        <f t="shared" si="27"/>
        <v>0</v>
      </c>
      <c r="O157">
        <v>61.8</v>
      </c>
      <c r="P157">
        <v>55</v>
      </c>
      <c r="Q157">
        <v>10851</v>
      </c>
      <c r="R157">
        <v>9.292012520620208</v>
      </c>
      <c r="S157">
        <f t="shared" si="28"/>
        <v>10851.000000000004</v>
      </c>
      <c r="T157">
        <v>9.219127304963207</v>
      </c>
      <c r="U157">
        <f t="shared" si="29"/>
        <v>10088.256514049757</v>
      </c>
      <c r="V157">
        <v>7.2885215657001012E-2</v>
      </c>
      <c r="W157">
        <v>9.2105445151816596</v>
      </c>
      <c r="X157">
        <v>8.1468005438548374E-2</v>
      </c>
      <c r="Z157">
        <v>10851</v>
      </c>
      <c r="AA157">
        <v>9.292012520620208</v>
      </c>
      <c r="AB157">
        <v>0</v>
      </c>
      <c r="AC157">
        <v>1</v>
      </c>
      <c r="AD157">
        <v>7.38</v>
      </c>
      <c r="AE157">
        <v>7.41</v>
      </c>
      <c r="AF157">
        <v>4.57</v>
      </c>
    </row>
    <row r="158" spans="1:32" x14ac:dyDescent="0.3">
      <c r="A158">
        <v>2</v>
      </c>
      <c r="B158">
        <v>1.08</v>
      </c>
      <c r="C158">
        <f t="shared" si="20"/>
        <v>1.0170677506059698</v>
      </c>
      <c r="E158" t="s">
        <v>12</v>
      </c>
      <c r="F158" t="s">
        <v>4</v>
      </c>
      <c r="G158">
        <f t="shared" si="21"/>
        <v>0</v>
      </c>
      <c r="H158">
        <f t="shared" si="22"/>
        <v>0</v>
      </c>
      <c r="I158">
        <f t="shared" si="23"/>
        <v>1</v>
      </c>
      <c r="J158">
        <f t="shared" si="24"/>
        <v>0</v>
      </c>
      <c r="K158" t="s">
        <v>15</v>
      </c>
      <c r="L158">
        <f t="shared" si="25"/>
        <v>0</v>
      </c>
      <c r="M158">
        <f t="shared" si="26"/>
        <v>1</v>
      </c>
      <c r="N158">
        <f t="shared" si="27"/>
        <v>0</v>
      </c>
      <c r="O158">
        <v>62.4</v>
      </c>
      <c r="P158">
        <v>58</v>
      </c>
      <c r="Q158">
        <v>5250</v>
      </c>
      <c r="R158">
        <v>8.5659833555856686</v>
      </c>
      <c r="S158">
        <f t="shared" si="28"/>
        <v>5249.9999999999955</v>
      </c>
      <c r="T158">
        <v>8.7836333033662228</v>
      </c>
      <c r="U158">
        <f t="shared" si="29"/>
        <v>6526.5470727949569</v>
      </c>
      <c r="V158">
        <v>-0.21764994778055424</v>
      </c>
      <c r="W158">
        <v>8.787395134875954</v>
      </c>
      <c r="X158">
        <v>-0.22141177929028544</v>
      </c>
      <c r="Z158">
        <v>5250</v>
      </c>
      <c r="AA158">
        <v>8.5659833555856686</v>
      </c>
      <c r="AB158">
        <v>0</v>
      </c>
      <c r="AC158">
        <v>1</v>
      </c>
      <c r="AD158">
        <v>6.56</v>
      </c>
      <c r="AE158">
        <v>6.49</v>
      </c>
      <c r="AF158">
        <v>4.07</v>
      </c>
    </row>
    <row r="159" spans="1:32" x14ac:dyDescent="0.3">
      <c r="A159">
        <v>2</v>
      </c>
      <c r="B159">
        <v>2</v>
      </c>
      <c r="C159">
        <f t="shared" si="20"/>
        <v>1.1646528560862337</v>
      </c>
      <c r="E159" t="s">
        <v>8</v>
      </c>
      <c r="F159" t="s">
        <v>6</v>
      </c>
      <c r="G159">
        <f t="shared" si="21"/>
        <v>0</v>
      </c>
      <c r="H159">
        <f t="shared" si="22"/>
        <v>1</v>
      </c>
      <c r="I159">
        <f t="shared" si="23"/>
        <v>0</v>
      </c>
      <c r="J159">
        <f t="shared" si="24"/>
        <v>0</v>
      </c>
      <c r="K159" t="s">
        <v>11</v>
      </c>
      <c r="L159">
        <f t="shared" si="25"/>
        <v>0</v>
      </c>
      <c r="M159">
        <f t="shared" si="26"/>
        <v>0</v>
      </c>
      <c r="N159">
        <f t="shared" si="27"/>
        <v>1</v>
      </c>
      <c r="O159">
        <v>59.9</v>
      </c>
      <c r="P159">
        <v>61</v>
      </c>
      <c r="Q159">
        <v>15540</v>
      </c>
      <c r="R159">
        <v>9.6511726239216387</v>
      </c>
      <c r="S159">
        <f t="shared" si="28"/>
        <v>15540.000000000004</v>
      </c>
      <c r="T159">
        <v>9.5887979403610171</v>
      </c>
      <c r="U159">
        <f t="shared" si="29"/>
        <v>14600.308540163129</v>
      </c>
      <c r="V159">
        <v>6.2374683560621591E-2</v>
      </c>
      <c r="W159">
        <v>9.6326199998462858</v>
      </c>
      <c r="X159">
        <v>1.8552624075352853E-2</v>
      </c>
      <c r="Z159">
        <v>15540</v>
      </c>
      <c r="AA159">
        <v>9.6511726239216387</v>
      </c>
      <c r="AB159">
        <v>0</v>
      </c>
      <c r="AC159">
        <v>1</v>
      </c>
      <c r="AD159">
        <v>8.16</v>
      </c>
      <c r="AE159">
        <v>8.0399999999999991</v>
      </c>
      <c r="AF159">
        <v>4.8600000000000003</v>
      </c>
    </row>
    <row r="160" spans="1:32" x14ac:dyDescent="0.3">
      <c r="A160">
        <v>2</v>
      </c>
      <c r="B160">
        <v>1.02</v>
      </c>
      <c r="C160">
        <f t="shared" si="20"/>
        <v>1.0043640927805335</v>
      </c>
      <c r="E160" t="s">
        <v>18</v>
      </c>
      <c r="F160" t="s">
        <v>4</v>
      </c>
      <c r="G160">
        <f t="shared" si="21"/>
        <v>0</v>
      </c>
      <c r="H160">
        <f t="shared" si="22"/>
        <v>0</v>
      </c>
      <c r="I160">
        <f t="shared" si="23"/>
        <v>1</v>
      </c>
      <c r="J160">
        <f t="shared" si="24"/>
        <v>0</v>
      </c>
      <c r="K160" t="s">
        <v>11</v>
      </c>
      <c r="L160">
        <f t="shared" si="25"/>
        <v>0</v>
      </c>
      <c r="M160">
        <f t="shared" si="26"/>
        <v>0</v>
      </c>
      <c r="N160">
        <f t="shared" si="27"/>
        <v>1</v>
      </c>
      <c r="O160">
        <v>60.9</v>
      </c>
      <c r="P160">
        <v>58</v>
      </c>
      <c r="Q160">
        <v>4039</v>
      </c>
      <c r="R160">
        <v>8.3037524155634124</v>
      </c>
      <c r="S160">
        <f t="shared" si="28"/>
        <v>4038.9999999999982</v>
      </c>
      <c r="T160">
        <v>8.3772767592722346</v>
      </c>
      <c r="U160">
        <f t="shared" si="29"/>
        <v>4347.1544441916767</v>
      </c>
      <c r="V160">
        <v>-7.3524343708822215E-2</v>
      </c>
      <c r="W160">
        <v>8.3858665497744695</v>
      </c>
      <c r="X160">
        <v>-8.2114134211057177E-2</v>
      </c>
      <c r="Z160">
        <v>4039</v>
      </c>
      <c r="AA160">
        <v>8.3037524155634124</v>
      </c>
      <c r="AB160">
        <v>0</v>
      </c>
      <c r="AC160">
        <v>1</v>
      </c>
      <c r="AD160">
        <v>6.41</v>
      </c>
      <c r="AE160">
        <v>6.53</v>
      </c>
      <c r="AF160">
        <v>3.94</v>
      </c>
    </row>
    <row r="161" spans="1:32" x14ac:dyDescent="0.3">
      <c r="A161">
        <v>2</v>
      </c>
      <c r="B161">
        <v>1.7</v>
      </c>
      <c r="C161">
        <f t="shared" si="20"/>
        <v>1.1237655591061944</v>
      </c>
      <c r="E161" t="s">
        <v>18</v>
      </c>
      <c r="F161" t="s">
        <v>4</v>
      </c>
      <c r="G161">
        <f t="shared" si="21"/>
        <v>0</v>
      </c>
      <c r="H161">
        <f t="shared" si="22"/>
        <v>0</v>
      </c>
      <c r="I161">
        <f t="shared" si="23"/>
        <v>1</v>
      </c>
      <c r="J161">
        <f t="shared" si="24"/>
        <v>0</v>
      </c>
      <c r="K161" t="s">
        <v>15</v>
      </c>
      <c r="L161">
        <f t="shared" si="25"/>
        <v>0</v>
      </c>
      <c r="M161">
        <f t="shared" si="26"/>
        <v>1</v>
      </c>
      <c r="N161">
        <f t="shared" si="27"/>
        <v>0</v>
      </c>
      <c r="O161">
        <v>61.8</v>
      </c>
      <c r="P161">
        <v>59</v>
      </c>
      <c r="Q161">
        <v>12257</v>
      </c>
      <c r="R161">
        <v>9.4138524813411646</v>
      </c>
      <c r="S161">
        <f t="shared" si="28"/>
        <v>12256.999999999993</v>
      </c>
      <c r="T161">
        <v>9.5969338804285904</v>
      </c>
      <c r="U161">
        <f t="shared" si="29"/>
        <v>14719.580311488122</v>
      </c>
      <c r="V161">
        <v>-0.18308139908742582</v>
      </c>
      <c r="W161">
        <v>9.6073852512533335</v>
      </c>
      <c r="X161">
        <v>-0.19353276991216894</v>
      </c>
      <c r="Z161">
        <v>12257</v>
      </c>
      <c r="AA161">
        <v>9.4138524813411646</v>
      </c>
      <c r="AB161">
        <v>0</v>
      </c>
      <c r="AC161">
        <v>1</v>
      </c>
      <c r="AD161">
        <v>7.58</v>
      </c>
      <c r="AE161">
        <v>7.66</v>
      </c>
      <c r="AF161">
        <v>4.71</v>
      </c>
    </row>
    <row r="162" spans="1:32" x14ac:dyDescent="0.3">
      <c r="A162">
        <v>2</v>
      </c>
      <c r="B162">
        <v>1.08</v>
      </c>
      <c r="C162">
        <f t="shared" si="20"/>
        <v>1.0170677506059698</v>
      </c>
      <c r="E162" t="s">
        <v>12</v>
      </c>
      <c r="F162" t="s">
        <v>13</v>
      </c>
      <c r="G162">
        <f t="shared" si="21"/>
        <v>0</v>
      </c>
      <c r="H162">
        <f t="shared" si="22"/>
        <v>0</v>
      </c>
      <c r="I162">
        <f t="shared" si="23"/>
        <v>1</v>
      </c>
      <c r="J162">
        <f t="shared" si="24"/>
        <v>0</v>
      </c>
      <c r="K162" t="s">
        <v>15</v>
      </c>
      <c r="L162">
        <f t="shared" si="25"/>
        <v>0</v>
      </c>
      <c r="M162">
        <f t="shared" si="26"/>
        <v>1</v>
      </c>
      <c r="N162">
        <f t="shared" si="27"/>
        <v>0</v>
      </c>
      <c r="O162">
        <v>62.3</v>
      </c>
      <c r="P162">
        <v>58</v>
      </c>
      <c r="Q162">
        <v>6532</v>
      </c>
      <c r="R162">
        <v>8.784468454090355</v>
      </c>
      <c r="S162">
        <f t="shared" si="28"/>
        <v>6531.9999999999955</v>
      </c>
      <c r="T162">
        <v>8.7856908097890152</v>
      </c>
      <c r="U162">
        <f t="shared" si="29"/>
        <v>6539.9893093177589</v>
      </c>
      <c r="V162">
        <v>-1.222355698660138E-3</v>
      </c>
      <c r="W162">
        <v>8.7915495219403752</v>
      </c>
      <c r="X162">
        <v>-7.0810678500201618E-3</v>
      </c>
      <c r="Z162">
        <v>6532</v>
      </c>
      <c r="AA162">
        <v>8.784468454090355</v>
      </c>
      <c r="AB162">
        <v>0</v>
      </c>
      <c r="AC162">
        <v>1</v>
      </c>
      <c r="AD162">
        <v>6.54</v>
      </c>
      <c r="AE162">
        <v>6.5</v>
      </c>
      <c r="AF162">
        <v>4.0599999999999996</v>
      </c>
    </row>
    <row r="163" spans="1:32" x14ac:dyDescent="0.3">
      <c r="A163">
        <v>2</v>
      </c>
      <c r="B163">
        <v>1.1399999999999999</v>
      </c>
      <c r="C163">
        <f t="shared" si="20"/>
        <v>1.0292322283358535</v>
      </c>
      <c r="E163" t="s">
        <v>12</v>
      </c>
      <c r="F163" t="s">
        <v>17</v>
      </c>
      <c r="G163">
        <f t="shared" si="21"/>
        <v>1</v>
      </c>
      <c r="H163">
        <f t="shared" si="22"/>
        <v>0</v>
      </c>
      <c r="I163">
        <f t="shared" si="23"/>
        <v>0</v>
      </c>
      <c r="J163">
        <f t="shared" si="24"/>
        <v>0</v>
      </c>
      <c r="K163" t="s">
        <v>19</v>
      </c>
      <c r="L163">
        <f t="shared" si="25"/>
        <v>0</v>
      </c>
      <c r="M163">
        <f t="shared" si="26"/>
        <v>0</v>
      </c>
      <c r="N163">
        <f t="shared" si="27"/>
        <v>0</v>
      </c>
      <c r="O163">
        <v>61.8</v>
      </c>
      <c r="P163">
        <v>59</v>
      </c>
      <c r="Q163">
        <v>3950</v>
      </c>
      <c r="R163">
        <v>8.281470857895167</v>
      </c>
      <c r="S163">
        <f t="shared" si="28"/>
        <v>3949.9999999999977</v>
      </c>
      <c r="T163">
        <v>8.7168803151129932</v>
      </c>
      <c r="U163">
        <f t="shared" si="29"/>
        <v>6105.1033497835679</v>
      </c>
      <c r="V163">
        <v>-0.4354094572178262</v>
      </c>
      <c r="W163">
        <v>8.7155332602352047</v>
      </c>
      <c r="X163">
        <v>-0.43406240234003768</v>
      </c>
      <c r="Z163">
        <v>3950</v>
      </c>
      <c r="AA163">
        <v>8.281470857895167</v>
      </c>
      <c r="AB163">
        <v>0</v>
      </c>
      <c r="AC163">
        <v>1</v>
      </c>
      <c r="AD163">
        <v>6.62</v>
      </c>
      <c r="AE163">
        <v>6.74</v>
      </c>
      <c r="AF163">
        <v>4.13</v>
      </c>
    </row>
    <row r="164" spans="1:32" x14ac:dyDescent="0.3">
      <c r="A164">
        <v>2</v>
      </c>
      <c r="B164">
        <v>1.1499999999999999</v>
      </c>
      <c r="C164">
        <f t="shared" si="20"/>
        <v>1.0312108054708153</v>
      </c>
      <c r="E164" t="s">
        <v>18</v>
      </c>
      <c r="F164" t="s">
        <v>6</v>
      </c>
      <c r="G164">
        <f t="shared" si="21"/>
        <v>0</v>
      </c>
      <c r="H164">
        <f t="shared" si="22"/>
        <v>1</v>
      </c>
      <c r="I164">
        <f t="shared" si="23"/>
        <v>0</v>
      </c>
      <c r="J164">
        <f t="shared" si="24"/>
        <v>0</v>
      </c>
      <c r="K164" t="s">
        <v>11</v>
      </c>
      <c r="L164">
        <f t="shared" si="25"/>
        <v>0</v>
      </c>
      <c r="M164">
        <f t="shared" si="26"/>
        <v>0</v>
      </c>
      <c r="N164">
        <f t="shared" si="27"/>
        <v>1</v>
      </c>
      <c r="O164">
        <v>63.1</v>
      </c>
      <c r="P164">
        <v>63</v>
      </c>
      <c r="Q164">
        <v>5193</v>
      </c>
      <c r="R164">
        <v>8.5550668438443189</v>
      </c>
      <c r="S164">
        <f t="shared" si="28"/>
        <v>5193</v>
      </c>
      <c r="T164">
        <v>8.5758434413357367</v>
      </c>
      <c r="U164">
        <f t="shared" si="29"/>
        <v>5302.0214969324124</v>
      </c>
      <c r="V164">
        <v>-2.0776597491417803E-2</v>
      </c>
      <c r="W164">
        <v>8.5837548983777374</v>
      </c>
      <c r="X164">
        <v>-2.8688054533418494E-2</v>
      </c>
      <c r="Z164">
        <v>5193</v>
      </c>
      <c r="AA164">
        <v>8.5550668438443189</v>
      </c>
      <c r="AB164">
        <v>0</v>
      </c>
      <c r="AC164">
        <v>1</v>
      </c>
      <c r="AD164">
        <v>6.63</v>
      </c>
      <c r="AE164">
        <v>6.53</v>
      </c>
      <c r="AF164">
        <v>4.1500000000000004</v>
      </c>
    </row>
    <row r="165" spans="1:32" x14ac:dyDescent="0.3">
      <c r="A165">
        <v>2</v>
      </c>
      <c r="B165">
        <v>1.1200000000000001</v>
      </c>
      <c r="C165">
        <f t="shared" si="20"/>
        <v>1.0252341011706301</v>
      </c>
      <c r="E165" t="s">
        <v>3</v>
      </c>
      <c r="F165" t="s">
        <v>13</v>
      </c>
      <c r="G165">
        <f t="shared" si="21"/>
        <v>0</v>
      </c>
      <c r="H165">
        <f t="shared" si="22"/>
        <v>0</v>
      </c>
      <c r="I165">
        <f t="shared" si="23"/>
        <v>1</v>
      </c>
      <c r="J165">
        <f t="shared" si="24"/>
        <v>0</v>
      </c>
      <c r="K165" t="s">
        <v>15</v>
      </c>
      <c r="L165">
        <f t="shared" si="25"/>
        <v>0</v>
      </c>
      <c r="M165">
        <f t="shared" si="26"/>
        <v>1</v>
      </c>
      <c r="N165">
        <f t="shared" si="27"/>
        <v>0</v>
      </c>
      <c r="O165">
        <v>60.8</v>
      </c>
      <c r="P165">
        <v>57</v>
      </c>
      <c r="Q165">
        <v>6683</v>
      </c>
      <c r="R165">
        <v>8.8073222675110703</v>
      </c>
      <c r="S165">
        <f t="shared" si="28"/>
        <v>6683.0000000000009</v>
      </c>
      <c r="T165">
        <v>8.8912144751232276</v>
      </c>
      <c r="U165">
        <f t="shared" si="29"/>
        <v>7267.8404372244395</v>
      </c>
      <c r="V165">
        <v>-8.3892207612157321E-2</v>
      </c>
      <c r="W165">
        <v>8.8897913067375409</v>
      </c>
      <c r="X165">
        <v>-8.2469039226470642E-2</v>
      </c>
      <c r="Z165">
        <v>6683</v>
      </c>
      <c r="AA165">
        <v>8.8073222675110703</v>
      </c>
      <c r="AB165">
        <v>0</v>
      </c>
      <c r="AC165">
        <v>1</v>
      </c>
      <c r="AD165">
        <v>6.74</v>
      </c>
      <c r="AE165">
        <v>6.69</v>
      </c>
      <c r="AF165">
        <v>4.08</v>
      </c>
    </row>
    <row r="166" spans="1:32" x14ac:dyDescent="0.3">
      <c r="A166">
        <v>2</v>
      </c>
      <c r="B166">
        <v>1.32</v>
      </c>
      <c r="C166">
        <f t="shared" si="20"/>
        <v>1.0629533560711808</v>
      </c>
      <c r="E166" t="s">
        <v>3</v>
      </c>
      <c r="F166" t="s">
        <v>6</v>
      </c>
      <c r="G166">
        <f t="shared" si="21"/>
        <v>0</v>
      </c>
      <c r="H166">
        <f t="shared" si="22"/>
        <v>1</v>
      </c>
      <c r="I166">
        <f t="shared" si="23"/>
        <v>0</v>
      </c>
      <c r="J166">
        <f t="shared" si="24"/>
        <v>0</v>
      </c>
      <c r="K166" t="s">
        <v>15</v>
      </c>
      <c r="L166">
        <f t="shared" si="25"/>
        <v>0</v>
      </c>
      <c r="M166">
        <f t="shared" si="26"/>
        <v>1</v>
      </c>
      <c r="N166">
        <f t="shared" si="27"/>
        <v>0</v>
      </c>
      <c r="O166">
        <v>62</v>
      </c>
      <c r="P166">
        <v>56</v>
      </c>
      <c r="Q166">
        <v>10919</v>
      </c>
      <c r="R166">
        <v>9.2982596700140654</v>
      </c>
      <c r="S166">
        <f t="shared" si="28"/>
        <v>10918.999999999991</v>
      </c>
      <c r="T166">
        <v>9.3134820199125166</v>
      </c>
      <c r="U166">
        <f t="shared" si="29"/>
        <v>11086.484357175339</v>
      </c>
      <c r="V166">
        <v>-1.5222349898451171E-2</v>
      </c>
      <c r="W166">
        <v>9.3016605746223959</v>
      </c>
      <c r="X166">
        <v>-3.400904608330535E-3</v>
      </c>
      <c r="Z166">
        <v>10919</v>
      </c>
      <c r="AA166">
        <v>9.2982596700140654</v>
      </c>
      <c r="AB166">
        <v>0</v>
      </c>
      <c r="AC166">
        <v>1</v>
      </c>
      <c r="AD166">
        <v>7.02</v>
      </c>
      <c r="AE166">
        <v>7.07</v>
      </c>
      <c r="AF166">
        <v>4.37</v>
      </c>
    </row>
    <row r="167" spans="1:32" x14ac:dyDescent="0.3">
      <c r="A167">
        <v>2</v>
      </c>
      <c r="B167">
        <v>1.01</v>
      </c>
      <c r="C167">
        <f t="shared" ref="C167:C230" si="30">B167^0.2199</f>
        <v>1.0021904733436682</v>
      </c>
      <c r="E167" t="s">
        <v>12</v>
      </c>
      <c r="F167" t="s">
        <v>1</v>
      </c>
      <c r="G167">
        <f t="shared" ref="G167:G230" si="31">IF(F167="D",1,0)</f>
        <v>0</v>
      </c>
      <c r="H167">
        <f t="shared" ref="H167:H230" si="32">IF(OR(F167="E",F167="F"),1,0)</f>
        <v>0</v>
      </c>
      <c r="I167">
        <f t="shared" ref="I167:I230" si="33">IF(OR(F167="G",F167="H"),1,0)</f>
        <v>0</v>
      </c>
      <c r="J167">
        <f t="shared" ref="J167:J230" si="34">IF(OR(F167="I",F167="J"),1,0)</f>
        <v>1</v>
      </c>
      <c r="K167" t="s">
        <v>5</v>
      </c>
      <c r="L167">
        <f t="shared" ref="L167:L230" si="35">IF(OR(K167="IF",K167="FL"),1,0)</f>
        <v>0</v>
      </c>
      <c r="M167">
        <f t="shared" ref="M167:M230" si="36">IF(OR(K167="VS1",K167="VS2",K167="VVS1",K167="VVS2"),1,0)</f>
        <v>1</v>
      </c>
      <c r="N167">
        <f t="shared" ref="N167:N230" si="37">IF(OR(K167="SI1",K167="SI2"),1,0)</f>
        <v>0</v>
      </c>
      <c r="O167">
        <v>62.7</v>
      </c>
      <c r="P167">
        <v>59</v>
      </c>
      <c r="Q167">
        <v>3897</v>
      </c>
      <c r="R167">
        <v>8.2679623053387097</v>
      </c>
      <c r="S167">
        <f t="shared" si="28"/>
        <v>3897.0000000000018</v>
      </c>
      <c r="T167">
        <v>8.5157738996012409</v>
      </c>
      <c r="U167">
        <f t="shared" si="29"/>
        <v>4992.9085745164975</v>
      </c>
      <c r="V167">
        <v>-0.24781159426253119</v>
      </c>
      <c r="W167">
        <v>8.5102412838292825</v>
      </c>
      <c r="X167">
        <v>-0.24227897849057278</v>
      </c>
      <c r="Z167">
        <v>3897</v>
      </c>
      <c r="AA167">
        <v>8.2679623053387097</v>
      </c>
      <c r="AB167">
        <v>0</v>
      </c>
      <c r="AC167">
        <v>1</v>
      </c>
      <c r="AD167">
        <v>6.46</v>
      </c>
      <c r="AE167">
        <v>6.39</v>
      </c>
      <c r="AF167">
        <v>4.03</v>
      </c>
    </row>
    <row r="168" spans="1:32" x14ac:dyDescent="0.3">
      <c r="A168">
        <v>2</v>
      </c>
      <c r="B168">
        <v>1.02</v>
      </c>
      <c r="C168">
        <f t="shared" si="30"/>
        <v>1.0043640927805335</v>
      </c>
      <c r="E168" t="s">
        <v>18</v>
      </c>
      <c r="F168" t="s">
        <v>10</v>
      </c>
      <c r="G168">
        <f t="shared" si="31"/>
        <v>0</v>
      </c>
      <c r="H168">
        <f t="shared" si="32"/>
        <v>0</v>
      </c>
      <c r="I168">
        <f t="shared" si="33"/>
        <v>0</v>
      </c>
      <c r="J168">
        <f t="shared" si="34"/>
        <v>1</v>
      </c>
      <c r="K168" t="s">
        <v>11</v>
      </c>
      <c r="L168">
        <f t="shared" si="35"/>
        <v>0</v>
      </c>
      <c r="M168">
        <f t="shared" si="36"/>
        <v>0</v>
      </c>
      <c r="N168">
        <f t="shared" si="37"/>
        <v>1</v>
      </c>
      <c r="O168">
        <v>63.4</v>
      </c>
      <c r="P168">
        <v>57</v>
      </c>
      <c r="Q168">
        <v>3769</v>
      </c>
      <c r="R168">
        <v>8.234564993267135</v>
      </c>
      <c r="S168">
        <f t="shared" si="28"/>
        <v>3768.9999999999982</v>
      </c>
      <c r="T168">
        <v>8.141205432410958</v>
      </c>
      <c r="U168">
        <f t="shared" si="29"/>
        <v>3433.0536889463801</v>
      </c>
      <c r="V168">
        <v>9.3359560856177026E-2</v>
      </c>
      <c r="W168">
        <v>8.1382135076827922</v>
      </c>
      <c r="X168">
        <v>9.6351485584342811E-2</v>
      </c>
      <c r="Z168">
        <v>3769</v>
      </c>
      <c r="AA168">
        <v>8.234564993267135</v>
      </c>
      <c r="AB168">
        <v>0</v>
      </c>
      <c r="AC168">
        <v>1</v>
      </c>
      <c r="AD168">
        <v>6.37</v>
      </c>
      <c r="AE168">
        <v>6.4</v>
      </c>
      <c r="AF168">
        <v>4.05</v>
      </c>
    </row>
    <row r="169" spans="1:32" x14ac:dyDescent="0.3">
      <c r="A169">
        <v>2</v>
      </c>
      <c r="B169">
        <v>1.1599999999999999</v>
      </c>
      <c r="C169">
        <f t="shared" si="30"/>
        <v>1.0331760061571806</v>
      </c>
      <c r="E169" t="s">
        <v>18</v>
      </c>
      <c r="F169" t="s">
        <v>10</v>
      </c>
      <c r="G169">
        <f t="shared" si="31"/>
        <v>0</v>
      </c>
      <c r="H169">
        <f t="shared" si="32"/>
        <v>0</v>
      </c>
      <c r="I169">
        <f t="shared" si="33"/>
        <v>0</v>
      </c>
      <c r="J169">
        <f t="shared" si="34"/>
        <v>1</v>
      </c>
      <c r="K169" t="s">
        <v>2</v>
      </c>
      <c r="L169">
        <f t="shared" si="35"/>
        <v>0</v>
      </c>
      <c r="M169">
        <f t="shared" si="36"/>
        <v>0</v>
      </c>
      <c r="N169">
        <f t="shared" si="37"/>
        <v>1</v>
      </c>
      <c r="O169">
        <v>61.5</v>
      </c>
      <c r="P169">
        <v>60.4</v>
      </c>
      <c r="Q169">
        <v>4657</v>
      </c>
      <c r="R169">
        <v>8.4461267429823774</v>
      </c>
      <c r="S169">
        <f t="shared" si="28"/>
        <v>4657.0000000000009</v>
      </c>
      <c r="T169">
        <v>8.3576278992768174</v>
      </c>
      <c r="U169">
        <f t="shared" si="29"/>
        <v>4262.5715154824356</v>
      </c>
      <c r="V169">
        <v>8.8498843705560049E-2</v>
      </c>
      <c r="W169">
        <v>8.3559795130452166</v>
      </c>
      <c r="X169">
        <v>9.0147229937160844E-2</v>
      </c>
      <c r="Z169">
        <v>4657</v>
      </c>
      <c r="AA169">
        <v>8.4461267429823774</v>
      </c>
      <c r="AB169">
        <v>0</v>
      </c>
      <c r="AC169">
        <v>1</v>
      </c>
      <c r="AD169">
        <v>6.71</v>
      </c>
      <c r="AE169">
        <v>6.76</v>
      </c>
      <c r="AF169">
        <v>4.1399999999999997</v>
      </c>
    </row>
    <row r="170" spans="1:32" x14ac:dyDescent="0.3">
      <c r="A170">
        <v>2</v>
      </c>
      <c r="B170">
        <v>1.27</v>
      </c>
      <c r="C170">
        <f t="shared" si="30"/>
        <v>1.0539656046354113</v>
      </c>
      <c r="E170" t="s">
        <v>12</v>
      </c>
      <c r="F170" t="s">
        <v>13</v>
      </c>
      <c r="G170">
        <f t="shared" si="31"/>
        <v>0</v>
      </c>
      <c r="H170">
        <f t="shared" si="32"/>
        <v>0</v>
      </c>
      <c r="I170">
        <f t="shared" si="33"/>
        <v>1</v>
      </c>
      <c r="J170">
        <f t="shared" si="34"/>
        <v>0</v>
      </c>
      <c r="K170" t="s">
        <v>15</v>
      </c>
      <c r="L170">
        <f t="shared" si="35"/>
        <v>0</v>
      </c>
      <c r="M170">
        <f t="shared" si="36"/>
        <v>1</v>
      </c>
      <c r="N170">
        <f t="shared" si="37"/>
        <v>0</v>
      </c>
      <c r="O170">
        <v>61</v>
      </c>
      <c r="P170">
        <v>60</v>
      </c>
      <c r="Q170">
        <v>8705</v>
      </c>
      <c r="R170">
        <v>9.0716528522022895</v>
      </c>
      <c r="S170">
        <f t="shared" si="28"/>
        <v>8705</v>
      </c>
      <c r="T170">
        <v>9.0671299498438689</v>
      </c>
      <c r="U170">
        <f t="shared" si="29"/>
        <v>8665.717038436147</v>
      </c>
      <c r="V170">
        <v>4.5229023584205663E-3</v>
      </c>
      <c r="W170">
        <v>9.069215583967889</v>
      </c>
      <c r="X170">
        <v>2.4372682344004915E-3</v>
      </c>
      <c r="Z170">
        <v>8705</v>
      </c>
      <c r="AA170">
        <v>9.0716528522022895</v>
      </c>
      <c r="AB170">
        <v>0</v>
      </c>
      <c r="AC170">
        <v>1</v>
      </c>
      <c r="AD170">
        <v>6.97</v>
      </c>
      <c r="AE170">
        <v>6.93</v>
      </c>
      <c r="AF170">
        <v>4.24</v>
      </c>
    </row>
    <row r="171" spans="1:32" x14ac:dyDescent="0.3">
      <c r="A171">
        <v>2</v>
      </c>
      <c r="B171">
        <v>1.56</v>
      </c>
      <c r="C171">
        <f t="shared" si="30"/>
        <v>1.1027272307550515</v>
      </c>
      <c r="E171" t="s">
        <v>18</v>
      </c>
      <c r="F171" t="s">
        <v>4</v>
      </c>
      <c r="G171">
        <f t="shared" si="31"/>
        <v>0</v>
      </c>
      <c r="H171">
        <f t="shared" si="32"/>
        <v>0</v>
      </c>
      <c r="I171">
        <f t="shared" si="33"/>
        <v>1</v>
      </c>
      <c r="J171">
        <f t="shared" si="34"/>
        <v>0</v>
      </c>
      <c r="K171" t="s">
        <v>11</v>
      </c>
      <c r="L171">
        <f t="shared" si="35"/>
        <v>0</v>
      </c>
      <c r="M171">
        <f t="shared" si="36"/>
        <v>0</v>
      </c>
      <c r="N171">
        <f t="shared" si="37"/>
        <v>1</v>
      </c>
      <c r="O171">
        <v>59.9</v>
      </c>
      <c r="P171">
        <v>59</v>
      </c>
      <c r="Q171">
        <v>8317</v>
      </c>
      <c r="R171">
        <v>9.0260568918686879</v>
      </c>
      <c r="S171">
        <f t="shared" si="28"/>
        <v>8317.0000000000036</v>
      </c>
      <c r="T171">
        <v>9.0681308793371418</v>
      </c>
      <c r="U171">
        <f t="shared" si="29"/>
        <v>8674.3951525659431</v>
      </c>
      <c r="V171">
        <v>-4.2073987468453922E-2</v>
      </c>
      <c r="W171">
        <v>9.0775710135712284</v>
      </c>
      <c r="X171">
        <v>-5.151412170254055E-2</v>
      </c>
      <c r="Z171">
        <v>8317</v>
      </c>
      <c r="AA171">
        <v>9.0260568918686879</v>
      </c>
      <c r="AB171">
        <v>0</v>
      </c>
      <c r="AC171">
        <v>1</v>
      </c>
      <c r="AD171">
        <v>7.47</v>
      </c>
      <c r="AE171">
        <v>7.52</v>
      </c>
      <c r="AF171">
        <v>4.49</v>
      </c>
    </row>
    <row r="172" spans="1:32" x14ac:dyDescent="0.3">
      <c r="A172">
        <v>2</v>
      </c>
      <c r="B172">
        <v>1.51</v>
      </c>
      <c r="C172">
        <f t="shared" si="30"/>
        <v>1.0948560705584958</v>
      </c>
      <c r="E172" t="s">
        <v>0</v>
      </c>
      <c r="F172" t="s">
        <v>10</v>
      </c>
      <c r="G172">
        <f t="shared" si="31"/>
        <v>0</v>
      </c>
      <c r="H172">
        <f t="shared" si="32"/>
        <v>0</v>
      </c>
      <c r="I172">
        <f t="shared" si="33"/>
        <v>0</v>
      </c>
      <c r="J172">
        <f t="shared" si="34"/>
        <v>1</v>
      </c>
      <c r="K172" t="s">
        <v>11</v>
      </c>
      <c r="L172">
        <f t="shared" si="35"/>
        <v>0</v>
      </c>
      <c r="M172">
        <f t="shared" si="36"/>
        <v>0</v>
      </c>
      <c r="N172">
        <f t="shared" si="37"/>
        <v>1</v>
      </c>
      <c r="O172">
        <v>63.6</v>
      </c>
      <c r="P172">
        <v>60</v>
      </c>
      <c r="Q172">
        <v>7957</v>
      </c>
      <c r="R172">
        <v>8.9818073233775344</v>
      </c>
      <c r="S172">
        <f t="shared" si="28"/>
        <v>7956.9999999999964</v>
      </c>
      <c r="T172">
        <v>8.7516887044960718</v>
      </c>
      <c r="U172">
        <f t="shared" si="29"/>
        <v>6321.3539987044996</v>
      </c>
      <c r="V172">
        <v>0.23011861888146257</v>
      </c>
      <c r="W172">
        <v>8.745157506695076</v>
      </c>
      <c r="X172">
        <v>0.23664981668245844</v>
      </c>
      <c r="Z172">
        <v>7957</v>
      </c>
      <c r="AA172">
        <v>8.9818073233775344</v>
      </c>
      <c r="AB172">
        <v>0</v>
      </c>
      <c r="AC172">
        <v>1</v>
      </c>
      <c r="AD172">
        <v>7.27</v>
      </c>
      <c r="AE172">
        <v>7.23</v>
      </c>
      <c r="AF172">
        <v>4.6100000000000003</v>
      </c>
    </row>
    <row r="173" spans="1:32" x14ac:dyDescent="0.3">
      <c r="A173">
        <v>2</v>
      </c>
      <c r="B173">
        <v>1.59</v>
      </c>
      <c r="C173">
        <f t="shared" si="30"/>
        <v>1.1073559094839769</v>
      </c>
      <c r="E173" t="s">
        <v>3</v>
      </c>
      <c r="F173" t="s">
        <v>1</v>
      </c>
      <c r="G173">
        <f t="shared" si="31"/>
        <v>0</v>
      </c>
      <c r="H173">
        <f t="shared" si="32"/>
        <v>0</v>
      </c>
      <c r="I173">
        <f t="shared" si="33"/>
        <v>0</v>
      </c>
      <c r="J173">
        <f t="shared" si="34"/>
        <v>1</v>
      </c>
      <c r="K173" t="s">
        <v>7</v>
      </c>
      <c r="L173">
        <f t="shared" si="35"/>
        <v>0</v>
      </c>
      <c r="M173">
        <f t="shared" si="36"/>
        <v>1</v>
      </c>
      <c r="N173">
        <f t="shared" si="37"/>
        <v>0</v>
      </c>
      <c r="O173">
        <v>62.1</v>
      </c>
      <c r="P173">
        <v>55</v>
      </c>
      <c r="Q173">
        <v>8925</v>
      </c>
      <c r="R173">
        <v>9.0966116066478406</v>
      </c>
      <c r="S173">
        <f t="shared" si="28"/>
        <v>8925.0000000000073</v>
      </c>
      <c r="T173">
        <v>9.296643263449262</v>
      </c>
      <c r="U173">
        <f t="shared" si="29"/>
        <v>10901.364713455119</v>
      </c>
      <c r="V173">
        <v>-0.20003165680142132</v>
      </c>
      <c r="W173">
        <v>9.2901291046921894</v>
      </c>
      <c r="X173">
        <v>-0.19351749804434881</v>
      </c>
      <c r="Z173">
        <v>8925</v>
      </c>
      <c r="AA173">
        <v>9.0966116066478406</v>
      </c>
      <c r="AB173">
        <v>0</v>
      </c>
      <c r="AC173">
        <v>1</v>
      </c>
      <c r="AD173">
        <v>7.47</v>
      </c>
      <c r="AE173">
        <v>7.51</v>
      </c>
      <c r="AF173">
        <v>4.6500000000000004</v>
      </c>
    </row>
    <row r="174" spans="1:32" x14ac:dyDescent="0.3">
      <c r="A174">
        <v>2</v>
      </c>
      <c r="B174">
        <v>1.6</v>
      </c>
      <c r="C174">
        <f t="shared" si="30"/>
        <v>1.1088836605832322</v>
      </c>
      <c r="E174" t="s">
        <v>3</v>
      </c>
      <c r="F174" t="s">
        <v>1</v>
      </c>
      <c r="G174">
        <f t="shared" si="31"/>
        <v>0</v>
      </c>
      <c r="H174">
        <f t="shared" si="32"/>
        <v>0</v>
      </c>
      <c r="I174">
        <f t="shared" si="33"/>
        <v>0</v>
      </c>
      <c r="J174">
        <f t="shared" si="34"/>
        <v>1</v>
      </c>
      <c r="K174" t="s">
        <v>7</v>
      </c>
      <c r="L174">
        <f t="shared" si="35"/>
        <v>0</v>
      </c>
      <c r="M174">
        <f t="shared" si="36"/>
        <v>1</v>
      </c>
      <c r="N174">
        <f t="shared" si="37"/>
        <v>0</v>
      </c>
      <c r="O174">
        <v>62.1</v>
      </c>
      <c r="P174">
        <v>57</v>
      </c>
      <c r="Q174">
        <v>8904</v>
      </c>
      <c r="R174">
        <v>9.0942558929553812</v>
      </c>
      <c r="S174">
        <f t="shared" si="28"/>
        <v>8904.0000000000036</v>
      </c>
      <c r="T174">
        <v>9.3154693147750027</v>
      </c>
      <c r="U174">
        <f t="shared" si="29"/>
        <v>11108.53837724354</v>
      </c>
      <c r="V174">
        <v>-0.22121342181962156</v>
      </c>
      <c r="W174">
        <v>9.3097649087552341</v>
      </c>
      <c r="X174">
        <v>-0.21550901579985293</v>
      </c>
      <c r="Z174">
        <v>8904</v>
      </c>
      <c r="AA174">
        <v>9.0942558929553812</v>
      </c>
      <c r="AB174">
        <v>0</v>
      </c>
      <c r="AC174">
        <v>1</v>
      </c>
      <c r="AD174">
        <v>7.46</v>
      </c>
      <c r="AE174">
        <v>7.54</v>
      </c>
      <c r="AF174">
        <v>4.66</v>
      </c>
    </row>
    <row r="175" spans="1:32" x14ac:dyDescent="0.3">
      <c r="A175">
        <v>2</v>
      </c>
      <c r="B175">
        <v>1.62</v>
      </c>
      <c r="C175">
        <f t="shared" si="30"/>
        <v>1.111916952703415</v>
      </c>
      <c r="E175" t="s">
        <v>18</v>
      </c>
      <c r="F175" t="s">
        <v>10</v>
      </c>
      <c r="G175">
        <f t="shared" si="31"/>
        <v>0</v>
      </c>
      <c r="H175">
        <f t="shared" si="32"/>
        <v>0</v>
      </c>
      <c r="I175">
        <f t="shared" si="33"/>
        <v>0</v>
      </c>
      <c r="J175">
        <f t="shared" si="34"/>
        <v>1</v>
      </c>
      <c r="K175" t="s">
        <v>15</v>
      </c>
      <c r="L175">
        <f t="shared" si="35"/>
        <v>0</v>
      </c>
      <c r="M175">
        <f t="shared" si="36"/>
        <v>1</v>
      </c>
      <c r="N175">
        <f t="shared" si="37"/>
        <v>0</v>
      </c>
      <c r="O175">
        <v>62</v>
      </c>
      <c r="P175">
        <v>60</v>
      </c>
      <c r="Q175">
        <v>9683</v>
      </c>
      <c r="R175">
        <v>9.1781270496115308</v>
      </c>
      <c r="S175">
        <f t="shared" si="28"/>
        <v>9682.9999999999964</v>
      </c>
      <c r="T175">
        <v>9.3342953661007417</v>
      </c>
      <c r="U175">
        <f t="shared" si="29"/>
        <v>11319.64924780336</v>
      </c>
      <c r="V175">
        <v>-0.15616831648921092</v>
      </c>
      <c r="W175">
        <v>9.3306457153237456</v>
      </c>
      <c r="X175">
        <v>-0.15251866571221484</v>
      </c>
      <c r="Z175">
        <v>9683</v>
      </c>
      <c r="AA175">
        <v>9.1781270496115308</v>
      </c>
      <c r="AB175">
        <v>0</v>
      </c>
      <c r="AC175">
        <v>1</v>
      </c>
      <c r="AD175">
        <v>7.5</v>
      </c>
      <c r="AE175">
        <v>7.57</v>
      </c>
      <c r="AF175">
        <v>4.67</v>
      </c>
    </row>
    <row r="176" spans="1:32" x14ac:dyDescent="0.3">
      <c r="A176">
        <v>2</v>
      </c>
      <c r="B176">
        <v>1.5</v>
      </c>
      <c r="C176">
        <f t="shared" si="30"/>
        <v>1.0932575062388263</v>
      </c>
      <c r="E176" t="s">
        <v>18</v>
      </c>
      <c r="F176" t="s">
        <v>10</v>
      </c>
      <c r="G176">
        <f t="shared" si="31"/>
        <v>0</v>
      </c>
      <c r="H176">
        <f t="shared" si="32"/>
        <v>0</v>
      </c>
      <c r="I176">
        <f t="shared" si="33"/>
        <v>0</v>
      </c>
      <c r="J176">
        <f t="shared" si="34"/>
        <v>1</v>
      </c>
      <c r="K176" t="s">
        <v>11</v>
      </c>
      <c r="L176">
        <f t="shared" si="35"/>
        <v>0</v>
      </c>
      <c r="M176">
        <f t="shared" si="36"/>
        <v>0</v>
      </c>
      <c r="N176">
        <f t="shared" si="37"/>
        <v>1</v>
      </c>
      <c r="O176">
        <v>63.2</v>
      </c>
      <c r="P176">
        <v>52</v>
      </c>
      <c r="Q176">
        <v>6115</v>
      </c>
      <c r="R176">
        <v>8.7185000481212729</v>
      </c>
      <c r="S176">
        <f t="shared" si="28"/>
        <v>6115.0000000000009</v>
      </c>
      <c r="T176">
        <v>8.750582827904525</v>
      </c>
      <c r="U176">
        <f t="shared" si="29"/>
        <v>6314.3672252571014</v>
      </c>
      <c r="V176">
        <v>-3.2082779783252136E-2</v>
      </c>
      <c r="W176">
        <v>8.7430498882447711</v>
      </c>
      <c r="X176">
        <v>-2.4549840123498257E-2</v>
      </c>
      <c r="Z176">
        <v>6115</v>
      </c>
      <c r="AA176">
        <v>8.7185000481212729</v>
      </c>
      <c r="AB176">
        <v>0</v>
      </c>
      <c r="AC176">
        <v>1</v>
      </c>
      <c r="AD176">
        <v>7.28</v>
      </c>
      <c r="AE176">
        <v>7.24</v>
      </c>
      <c r="AF176">
        <v>4.59</v>
      </c>
    </row>
    <row r="177" spans="1:32" x14ac:dyDescent="0.3">
      <c r="A177">
        <v>2</v>
      </c>
      <c r="B177">
        <v>1.25</v>
      </c>
      <c r="C177">
        <f t="shared" si="30"/>
        <v>1.0502930988032313</v>
      </c>
      <c r="E177" t="s">
        <v>12</v>
      </c>
      <c r="F177" t="s">
        <v>14</v>
      </c>
      <c r="G177">
        <f t="shared" si="31"/>
        <v>0</v>
      </c>
      <c r="H177">
        <f t="shared" si="32"/>
        <v>1</v>
      </c>
      <c r="I177">
        <f t="shared" si="33"/>
        <v>0</v>
      </c>
      <c r="J177">
        <f t="shared" si="34"/>
        <v>0</v>
      </c>
      <c r="K177" t="s">
        <v>15</v>
      </c>
      <c r="L177">
        <f t="shared" si="35"/>
        <v>0</v>
      </c>
      <c r="M177">
        <f t="shared" si="36"/>
        <v>1</v>
      </c>
      <c r="N177">
        <f t="shared" si="37"/>
        <v>0</v>
      </c>
      <c r="O177">
        <v>61.5</v>
      </c>
      <c r="P177">
        <v>60</v>
      </c>
      <c r="Q177">
        <v>8840</v>
      </c>
      <c r="R177">
        <v>9.0870421556316892</v>
      </c>
      <c r="S177">
        <f t="shared" si="28"/>
        <v>8840</v>
      </c>
      <c r="T177">
        <v>9.1815454138720334</v>
      </c>
      <c r="U177">
        <f t="shared" si="29"/>
        <v>9716.1566596176781</v>
      </c>
      <c r="V177">
        <v>-9.4503258240344223E-2</v>
      </c>
      <c r="W177">
        <v>9.1781281533399035</v>
      </c>
      <c r="X177">
        <v>-9.108599770821435E-2</v>
      </c>
      <c r="Z177">
        <v>8840</v>
      </c>
      <c r="AA177">
        <v>9.0870421556316892</v>
      </c>
      <c r="AB177">
        <v>0</v>
      </c>
      <c r="AC177">
        <v>1</v>
      </c>
      <c r="AD177">
        <v>6.93</v>
      </c>
      <c r="AE177">
        <v>6.89</v>
      </c>
      <c r="AF177">
        <v>4.25</v>
      </c>
    </row>
    <row r="178" spans="1:32" x14ac:dyDescent="0.3">
      <c r="A178">
        <v>2</v>
      </c>
      <c r="B178">
        <v>1.04</v>
      </c>
      <c r="C178">
        <f t="shared" si="30"/>
        <v>1.0086619341391987</v>
      </c>
      <c r="E178" t="s">
        <v>3</v>
      </c>
      <c r="F178" t="s">
        <v>6</v>
      </c>
      <c r="G178">
        <f t="shared" si="31"/>
        <v>0</v>
      </c>
      <c r="H178">
        <f t="shared" si="32"/>
        <v>1</v>
      </c>
      <c r="I178">
        <f t="shared" si="33"/>
        <v>0</v>
      </c>
      <c r="J178">
        <f t="shared" si="34"/>
        <v>0</v>
      </c>
      <c r="K178" t="s">
        <v>11</v>
      </c>
      <c r="L178">
        <f t="shared" si="35"/>
        <v>0</v>
      </c>
      <c r="M178">
        <f t="shared" si="36"/>
        <v>0</v>
      </c>
      <c r="N178">
        <f t="shared" si="37"/>
        <v>1</v>
      </c>
      <c r="O178">
        <v>59</v>
      </c>
      <c r="P178">
        <v>57</v>
      </c>
      <c r="Q178">
        <v>3588</v>
      </c>
      <c r="R178">
        <v>8.1853502231786859</v>
      </c>
      <c r="S178">
        <f t="shared" si="28"/>
        <v>3587.9999999999968</v>
      </c>
      <c r="T178">
        <v>8.5364684750515032</v>
      </c>
      <c r="U178">
        <f t="shared" si="29"/>
        <v>5097.3112563376117</v>
      </c>
      <c r="V178">
        <v>-0.35111825187281731</v>
      </c>
      <c r="W178">
        <v>8.54257415907135</v>
      </c>
      <c r="X178">
        <v>-0.3572239358926641</v>
      </c>
      <c r="Z178">
        <v>3588</v>
      </c>
      <c r="AA178">
        <v>8.1853502231786859</v>
      </c>
      <c r="AB178">
        <v>0</v>
      </c>
      <c r="AC178">
        <v>1</v>
      </c>
      <c r="AD178">
        <v>6.65</v>
      </c>
      <c r="AE178">
        <v>6.6</v>
      </c>
      <c r="AF178">
        <v>3.91</v>
      </c>
    </row>
    <row r="179" spans="1:32" x14ac:dyDescent="0.3">
      <c r="A179">
        <v>2</v>
      </c>
      <c r="B179">
        <v>1.2</v>
      </c>
      <c r="C179">
        <f t="shared" si="30"/>
        <v>1.0409070644037852</v>
      </c>
      <c r="E179" t="s">
        <v>8</v>
      </c>
      <c r="F179" t="s">
        <v>4</v>
      </c>
      <c r="G179">
        <f t="shared" si="31"/>
        <v>0</v>
      </c>
      <c r="H179">
        <f t="shared" si="32"/>
        <v>0</v>
      </c>
      <c r="I179">
        <f t="shared" si="33"/>
        <v>1</v>
      </c>
      <c r="J179">
        <f t="shared" si="34"/>
        <v>0</v>
      </c>
      <c r="K179" t="s">
        <v>11</v>
      </c>
      <c r="L179">
        <f t="shared" si="35"/>
        <v>0</v>
      </c>
      <c r="M179">
        <f t="shared" si="36"/>
        <v>0</v>
      </c>
      <c r="N179">
        <f t="shared" si="37"/>
        <v>1</v>
      </c>
      <c r="O179">
        <v>64.8</v>
      </c>
      <c r="P179">
        <v>58</v>
      </c>
      <c r="Q179">
        <v>4368</v>
      </c>
      <c r="R179">
        <v>8.3820605174247405</v>
      </c>
      <c r="S179">
        <f t="shared" si="28"/>
        <v>4367.9999999999982</v>
      </c>
      <c r="T179">
        <v>8.4973310670568623</v>
      </c>
      <c r="U179">
        <f t="shared" si="29"/>
        <v>4901.6691407192138</v>
      </c>
      <c r="V179">
        <v>-0.1152705496321218</v>
      </c>
      <c r="W179">
        <v>8.5023692626904275</v>
      </c>
      <c r="X179">
        <v>-0.12030874526568702</v>
      </c>
      <c r="Z179">
        <v>4368</v>
      </c>
      <c r="AA179">
        <v>8.3820605174247405</v>
      </c>
      <c r="AB179">
        <v>0</v>
      </c>
      <c r="AC179">
        <v>1</v>
      </c>
      <c r="AD179">
        <v>6.61</v>
      </c>
      <c r="AE179">
        <v>6.56</v>
      </c>
      <c r="AF179">
        <v>4.2699999999999996</v>
      </c>
    </row>
    <row r="180" spans="1:32" x14ac:dyDescent="0.3">
      <c r="A180">
        <v>2</v>
      </c>
      <c r="B180">
        <v>1.02</v>
      </c>
      <c r="C180">
        <f t="shared" si="30"/>
        <v>1.0043640927805335</v>
      </c>
      <c r="E180" t="s">
        <v>3</v>
      </c>
      <c r="F180" t="s">
        <v>4</v>
      </c>
      <c r="G180">
        <f t="shared" si="31"/>
        <v>0</v>
      </c>
      <c r="H180">
        <f t="shared" si="32"/>
        <v>0</v>
      </c>
      <c r="I180">
        <f t="shared" si="33"/>
        <v>1</v>
      </c>
      <c r="J180">
        <f t="shared" si="34"/>
        <v>0</v>
      </c>
      <c r="K180" t="s">
        <v>2</v>
      </c>
      <c r="L180">
        <f t="shared" si="35"/>
        <v>0</v>
      </c>
      <c r="M180">
        <f t="shared" si="36"/>
        <v>0</v>
      </c>
      <c r="N180">
        <f t="shared" si="37"/>
        <v>1</v>
      </c>
      <c r="O180">
        <v>61.9</v>
      </c>
      <c r="P180">
        <v>57</v>
      </c>
      <c r="Q180">
        <v>5014</v>
      </c>
      <c r="R180">
        <v>8.5199892787182385</v>
      </c>
      <c r="S180">
        <f t="shared" si="28"/>
        <v>5013.9999999999991</v>
      </c>
      <c r="T180">
        <v>8.3220587286468639</v>
      </c>
      <c r="U180">
        <f t="shared" si="29"/>
        <v>4113.6201243367441</v>
      </c>
      <c r="V180">
        <v>0.19793055007137461</v>
      </c>
      <c r="W180">
        <v>8.327801946027515</v>
      </c>
      <c r="X180">
        <v>0.19218733269072352</v>
      </c>
      <c r="Z180">
        <v>5014</v>
      </c>
      <c r="AA180">
        <v>8.5199892787182385</v>
      </c>
      <c r="AB180">
        <v>0</v>
      </c>
      <c r="AC180">
        <v>1</v>
      </c>
      <c r="AD180">
        <v>6.46</v>
      </c>
      <c r="AE180">
        <v>6.4</v>
      </c>
      <c r="AF180">
        <v>3.98</v>
      </c>
    </row>
    <row r="181" spans="1:32" x14ac:dyDescent="0.3">
      <c r="A181">
        <v>2</v>
      </c>
      <c r="B181">
        <v>1.01</v>
      </c>
      <c r="C181">
        <f t="shared" si="30"/>
        <v>1.0021904733436682</v>
      </c>
      <c r="E181" t="s">
        <v>12</v>
      </c>
      <c r="F181" t="s">
        <v>14</v>
      </c>
      <c r="G181">
        <f t="shared" si="31"/>
        <v>0</v>
      </c>
      <c r="H181">
        <f t="shared" si="32"/>
        <v>1</v>
      </c>
      <c r="I181">
        <f t="shared" si="33"/>
        <v>0</v>
      </c>
      <c r="J181">
        <f t="shared" si="34"/>
        <v>0</v>
      </c>
      <c r="K181" t="s">
        <v>7</v>
      </c>
      <c r="L181">
        <f t="shared" si="35"/>
        <v>0</v>
      </c>
      <c r="M181">
        <f t="shared" si="36"/>
        <v>1</v>
      </c>
      <c r="N181">
        <f t="shared" si="37"/>
        <v>0</v>
      </c>
      <c r="O181">
        <v>59.4</v>
      </c>
      <c r="P181">
        <v>60</v>
      </c>
      <c r="Q181">
        <v>7353</v>
      </c>
      <c r="R181">
        <v>8.9028636721962222</v>
      </c>
      <c r="S181">
        <f t="shared" si="28"/>
        <v>7353</v>
      </c>
      <c r="T181">
        <v>8.8305118475016933</v>
      </c>
      <c r="U181">
        <f t="shared" si="29"/>
        <v>6839.786847615328</v>
      </c>
      <c r="V181">
        <v>7.2351824694528943E-2</v>
      </c>
      <c r="W181">
        <v>8.8505878914119851</v>
      </c>
      <c r="X181">
        <v>5.2275780784237114E-2</v>
      </c>
      <c r="Z181">
        <v>7353</v>
      </c>
      <c r="AA181">
        <v>8.9028636721962222</v>
      </c>
      <c r="AB181">
        <v>0</v>
      </c>
      <c r="AC181">
        <v>1</v>
      </c>
      <c r="AD181">
        <v>6.5</v>
      </c>
      <c r="AE181">
        <v>6.46</v>
      </c>
      <c r="AF181">
        <v>3.85</v>
      </c>
    </row>
    <row r="182" spans="1:32" x14ac:dyDescent="0.3">
      <c r="A182">
        <v>2</v>
      </c>
      <c r="B182">
        <v>1.24</v>
      </c>
      <c r="C182">
        <f t="shared" si="30"/>
        <v>1.0484396301753314</v>
      </c>
      <c r="E182" t="s">
        <v>3</v>
      </c>
      <c r="F182" t="s">
        <v>13</v>
      </c>
      <c r="G182">
        <f t="shared" si="31"/>
        <v>0</v>
      </c>
      <c r="H182">
        <f t="shared" si="32"/>
        <v>0</v>
      </c>
      <c r="I182">
        <f t="shared" si="33"/>
        <v>1</v>
      </c>
      <c r="J182">
        <f t="shared" si="34"/>
        <v>0</v>
      </c>
      <c r="K182" t="s">
        <v>5</v>
      </c>
      <c r="L182">
        <f t="shared" si="35"/>
        <v>0</v>
      </c>
      <c r="M182">
        <f t="shared" si="36"/>
        <v>1</v>
      </c>
      <c r="N182">
        <f t="shared" si="37"/>
        <v>0</v>
      </c>
      <c r="O182">
        <v>61.2</v>
      </c>
      <c r="P182">
        <v>56</v>
      </c>
      <c r="Q182">
        <v>9788</v>
      </c>
      <c r="R182">
        <v>9.1889124245625631</v>
      </c>
      <c r="S182">
        <f t="shared" si="28"/>
        <v>9788.0000000000073</v>
      </c>
      <c r="T182">
        <v>9.0346987366295224</v>
      </c>
      <c r="U182">
        <f t="shared" si="29"/>
        <v>8389.1856823624166</v>
      </c>
      <c r="V182">
        <v>0.15421368793304069</v>
      </c>
      <c r="W182">
        <v>9.0343352704918338</v>
      </c>
      <c r="X182">
        <v>0.15457715407072925</v>
      </c>
      <c r="Z182">
        <v>9788</v>
      </c>
      <c r="AA182">
        <v>9.1889124245625631</v>
      </c>
      <c r="AB182">
        <v>0</v>
      </c>
      <c r="AC182">
        <v>1</v>
      </c>
      <c r="AD182">
        <v>6.92</v>
      </c>
      <c r="AE182">
        <v>6.88</v>
      </c>
      <c r="AF182">
        <v>4.22</v>
      </c>
    </row>
    <row r="183" spans="1:32" x14ac:dyDescent="0.3">
      <c r="A183">
        <v>2</v>
      </c>
      <c r="B183">
        <v>1.54</v>
      </c>
      <c r="C183">
        <f t="shared" si="30"/>
        <v>1.09960272268227</v>
      </c>
      <c r="E183" t="s">
        <v>8</v>
      </c>
      <c r="F183" t="s">
        <v>6</v>
      </c>
      <c r="G183">
        <f t="shared" si="31"/>
        <v>0</v>
      </c>
      <c r="H183">
        <f t="shared" si="32"/>
        <v>1</v>
      </c>
      <c r="I183">
        <f t="shared" si="33"/>
        <v>0</v>
      </c>
      <c r="J183">
        <f t="shared" si="34"/>
        <v>0</v>
      </c>
      <c r="K183" t="s">
        <v>2</v>
      </c>
      <c r="L183">
        <f t="shared" si="35"/>
        <v>0</v>
      </c>
      <c r="M183">
        <f t="shared" si="36"/>
        <v>0</v>
      </c>
      <c r="N183">
        <f t="shared" si="37"/>
        <v>1</v>
      </c>
      <c r="O183">
        <v>64.7</v>
      </c>
      <c r="P183">
        <v>56</v>
      </c>
      <c r="Q183">
        <v>12581</v>
      </c>
      <c r="R183">
        <v>9.4399430183511317</v>
      </c>
      <c r="S183">
        <f t="shared" si="28"/>
        <v>12581.000000000011</v>
      </c>
      <c r="T183">
        <v>9.1069074952723064</v>
      </c>
      <c r="U183">
        <f t="shared" si="29"/>
        <v>9017.3654823985016</v>
      </c>
      <c r="V183">
        <v>0.33303552307882534</v>
      </c>
      <c r="W183">
        <v>9.097702551820527</v>
      </c>
      <c r="X183">
        <v>0.34224046653060469</v>
      </c>
      <c r="Z183">
        <v>12581</v>
      </c>
      <c r="AA183">
        <v>9.4399430183511317</v>
      </c>
      <c r="AB183">
        <v>0</v>
      </c>
      <c r="AC183">
        <v>1</v>
      </c>
      <c r="AD183">
        <v>7.28</v>
      </c>
      <c r="AE183">
        <v>7.22</v>
      </c>
      <c r="AF183">
        <v>4.6900000000000004</v>
      </c>
    </row>
    <row r="184" spans="1:32" x14ac:dyDescent="0.3">
      <c r="A184">
        <v>2</v>
      </c>
      <c r="B184">
        <v>1.1000000000000001</v>
      </c>
      <c r="C184">
        <f t="shared" si="30"/>
        <v>1.0211798847575535</v>
      </c>
      <c r="E184" t="s">
        <v>18</v>
      </c>
      <c r="F184" t="s">
        <v>13</v>
      </c>
      <c r="G184">
        <f t="shared" si="31"/>
        <v>0</v>
      </c>
      <c r="H184">
        <f t="shared" si="32"/>
        <v>0</v>
      </c>
      <c r="I184">
        <f t="shared" si="33"/>
        <v>1</v>
      </c>
      <c r="J184">
        <f t="shared" si="34"/>
        <v>0</v>
      </c>
      <c r="K184" t="s">
        <v>16</v>
      </c>
      <c r="L184">
        <f t="shared" si="35"/>
        <v>1</v>
      </c>
      <c r="M184">
        <f t="shared" si="36"/>
        <v>0</v>
      </c>
      <c r="N184">
        <f t="shared" si="37"/>
        <v>0</v>
      </c>
      <c r="O184">
        <v>60.5</v>
      </c>
      <c r="P184">
        <v>55</v>
      </c>
      <c r="Q184">
        <v>8592</v>
      </c>
      <c r="R184">
        <v>9.0585868167486456</v>
      </c>
      <c r="S184">
        <f t="shared" si="28"/>
        <v>8591.9999999999982</v>
      </c>
      <c r="T184">
        <v>9.2502143183226906</v>
      </c>
      <c r="U184">
        <f t="shared" si="29"/>
        <v>10406.795844603535</v>
      </c>
      <c r="V184">
        <v>-0.19162750157404496</v>
      </c>
      <c r="W184">
        <v>9.2424063330569339</v>
      </c>
      <c r="X184">
        <v>-0.1838195163082883</v>
      </c>
      <c r="Z184">
        <v>8592</v>
      </c>
      <c r="AA184">
        <v>9.0585868167486456</v>
      </c>
      <c r="AB184">
        <v>0</v>
      </c>
      <c r="AC184">
        <v>1</v>
      </c>
      <c r="AD184">
        <v>6.77</v>
      </c>
      <c r="AE184">
        <v>6.71</v>
      </c>
      <c r="AF184">
        <v>4.08</v>
      </c>
    </row>
    <row r="185" spans="1:32" x14ac:dyDescent="0.3">
      <c r="A185">
        <v>2</v>
      </c>
      <c r="B185">
        <v>1.01</v>
      </c>
      <c r="C185">
        <f t="shared" si="30"/>
        <v>1.0021904733436682</v>
      </c>
      <c r="E185" t="s">
        <v>3</v>
      </c>
      <c r="F185" t="s">
        <v>14</v>
      </c>
      <c r="G185">
        <f t="shared" si="31"/>
        <v>0</v>
      </c>
      <c r="H185">
        <f t="shared" si="32"/>
        <v>1</v>
      </c>
      <c r="I185">
        <f t="shared" si="33"/>
        <v>0</v>
      </c>
      <c r="J185">
        <f t="shared" si="34"/>
        <v>0</v>
      </c>
      <c r="K185" t="s">
        <v>7</v>
      </c>
      <c r="L185">
        <f t="shared" si="35"/>
        <v>0</v>
      </c>
      <c r="M185">
        <f t="shared" si="36"/>
        <v>1</v>
      </c>
      <c r="N185">
        <f t="shared" si="37"/>
        <v>0</v>
      </c>
      <c r="O185">
        <v>62</v>
      </c>
      <c r="P185">
        <v>57</v>
      </c>
      <c r="Q185">
        <v>7465</v>
      </c>
      <c r="R185">
        <v>8.9179807099732908</v>
      </c>
      <c r="S185">
        <f t="shared" si="28"/>
        <v>7465.0000000000009</v>
      </c>
      <c r="T185">
        <v>8.8664149372509833</v>
      </c>
      <c r="U185">
        <f t="shared" si="29"/>
        <v>7089.8179150070919</v>
      </c>
      <c r="V185">
        <v>5.1565772722307557E-2</v>
      </c>
      <c r="W185">
        <v>8.8699609514325708</v>
      </c>
      <c r="X185">
        <v>4.8019758540720048E-2</v>
      </c>
      <c r="Z185">
        <v>7465</v>
      </c>
      <c r="AA185">
        <v>8.9179807099732908</v>
      </c>
      <c r="AB185">
        <v>0</v>
      </c>
      <c r="AC185">
        <v>1</v>
      </c>
      <c r="AD185">
        <v>6.39</v>
      </c>
      <c r="AE185">
        <v>6.45</v>
      </c>
      <c r="AF185">
        <v>3.98</v>
      </c>
    </row>
    <row r="186" spans="1:32" x14ac:dyDescent="0.3">
      <c r="A186">
        <v>2</v>
      </c>
      <c r="B186">
        <v>1.51</v>
      </c>
      <c r="C186">
        <f t="shared" si="30"/>
        <v>1.0948560705584958</v>
      </c>
      <c r="E186" t="s">
        <v>8</v>
      </c>
      <c r="F186" t="s">
        <v>10</v>
      </c>
      <c r="G186">
        <f t="shared" si="31"/>
        <v>0</v>
      </c>
      <c r="H186">
        <f t="shared" si="32"/>
        <v>0</v>
      </c>
      <c r="I186">
        <f t="shared" si="33"/>
        <v>0</v>
      </c>
      <c r="J186">
        <f t="shared" si="34"/>
        <v>1</v>
      </c>
      <c r="K186" t="s">
        <v>19</v>
      </c>
      <c r="L186">
        <f t="shared" si="35"/>
        <v>0</v>
      </c>
      <c r="M186">
        <f t="shared" si="36"/>
        <v>0</v>
      </c>
      <c r="N186">
        <f t="shared" si="37"/>
        <v>0</v>
      </c>
      <c r="O186">
        <v>65.7</v>
      </c>
      <c r="P186">
        <v>61</v>
      </c>
      <c r="Q186">
        <v>5074</v>
      </c>
      <c r="R186">
        <v>8.5318847401592279</v>
      </c>
      <c r="S186">
        <f t="shared" si="28"/>
        <v>5074.0000000000036</v>
      </c>
      <c r="T186">
        <v>8.6483767923449548</v>
      </c>
      <c r="U186">
        <f t="shared" si="29"/>
        <v>5700.8854983514084</v>
      </c>
      <c r="V186">
        <v>-0.11649205218572689</v>
      </c>
      <c r="W186">
        <v>8.656714170112858</v>
      </c>
      <c r="X186">
        <v>-0.12482942995363011</v>
      </c>
      <c r="Z186">
        <v>5074</v>
      </c>
      <c r="AA186">
        <v>8.5318847401592279</v>
      </c>
      <c r="AB186">
        <v>0</v>
      </c>
      <c r="AC186">
        <v>1</v>
      </c>
      <c r="AD186">
        <v>7.08</v>
      </c>
      <c r="AE186">
        <v>7.02</v>
      </c>
      <c r="AF186">
        <v>4.63</v>
      </c>
    </row>
    <row r="187" spans="1:32" x14ac:dyDescent="0.3">
      <c r="A187">
        <v>2</v>
      </c>
      <c r="B187">
        <v>1.52</v>
      </c>
      <c r="C187">
        <f t="shared" si="30"/>
        <v>1.0964463975475236</v>
      </c>
      <c r="E187" t="s">
        <v>18</v>
      </c>
      <c r="F187" t="s">
        <v>13</v>
      </c>
      <c r="G187">
        <f t="shared" si="31"/>
        <v>0</v>
      </c>
      <c r="H187">
        <f t="shared" si="32"/>
        <v>0</v>
      </c>
      <c r="I187">
        <f t="shared" si="33"/>
        <v>1</v>
      </c>
      <c r="J187">
        <f t="shared" si="34"/>
        <v>0</v>
      </c>
      <c r="K187" t="s">
        <v>15</v>
      </c>
      <c r="L187">
        <f t="shared" si="35"/>
        <v>0</v>
      </c>
      <c r="M187">
        <f t="shared" si="36"/>
        <v>1</v>
      </c>
      <c r="N187">
        <f t="shared" si="37"/>
        <v>0</v>
      </c>
      <c r="O187">
        <v>62.4</v>
      </c>
      <c r="P187">
        <v>56</v>
      </c>
      <c r="Q187">
        <v>11093</v>
      </c>
      <c r="R187">
        <v>9.3140695577386587</v>
      </c>
      <c r="S187">
        <f t="shared" si="28"/>
        <v>11092.999999999991</v>
      </c>
      <c r="T187">
        <v>9.3928564520994886</v>
      </c>
      <c r="U187">
        <f t="shared" si="29"/>
        <v>12002.334507002892</v>
      </c>
      <c r="V187">
        <v>-7.8786894360829862E-2</v>
      </c>
      <c r="W187">
        <v>9.3945414133533056</v>
      </c>
      <c r="X187">
        <v>-8.047185561464687E-2</v>
      </c>
      <c r="Z187">
        <v>11093</v>
      </c>
      <c r="AA187">
        <v>9.3140695577386587</v>
      </c>
      <c r="AB187">
        <v>0</v>
      </c>
      <c r="AC187">
        <v>1</v>
      </c>
      <c r="AD187">
        <v>7.26</v>
      </c>
      <c r="AE187">
        <v>7.36</v>
      </c>
      <c r="AF187">
        <v>4.5599999999999996</v>
      </c>
    </row>
    <row r="188" spans="1:32" x14ac:dyDescent="0.3">
      <c r="A188">
        <v>2</v>
      </c>
      <c r="B188">
        <v>1.77</v>
      </c>
      <c r="C188">
        <f t="shared" si="30"/>
        <v>1.1337813824608589</v>
      </c>
      <c r="E188" t="s">
        <v>3</v>
      </c>
      <c r="F188" t="s">
        <v>1</v>
      </c>
      <c r="G188">
        <f t="shared" si="31"/>
        <v>0</v>
      </c>
      <c r="H188">
        <f t="shared" si="32"/>
        <v>0</v>
      </c>
      <c r="I188">
        <f t="shared" si="33"/>
        <v>0</v>
      </c>
      <c r="J188">
        <f t="shared" si="34"/>
        <v>1</v>
      </c>
      <c r="K188" t="s">
        <v>11</v>
      </c>
      <c r="L188">
        <f t="shared" si="35"/>
        <v>0</v>
      </c>
      <c r="M188">
        <f t="shared" si="36"/>
        <v>0</v>
      </c>
      <c r="N188">
        <f t="shared" si="37"/>
        <v>1</v>
      </c>
      <c r="O188">
        <v>62</v>
      </c>
      <c r="P188">
        <v>56</v>
      </c>
      <c r="Q188">
        <v>7771</v>
      </c>
      <c r="R188">
        <v>8.9581541352092415</v>
      </c>
      <c r="S188">
        <f t="shared" si="28"/>
        <v>7770.9999999999945</v>
      </c>
      <c r="T188">
        <v>9.0812217260766737</v>
      </c>
      <c r="U188">
        <f t="shared" si="29"/>
        <v>8788.6968507514339</v>
      </c>
      <c r="V188">
        <v>-0.12306759086743213</v>
      </c>
      <c r="W188">
        <v>9.0844535364495052</v>
      </c>
      <c r="X188">
        <v>-0.12629940124026362</v>
      </c>
      <c r="Z188">
        <v>7771</v>
      </c>
      <c r="AA188">
        <v>8.9581541352092415</v>
      </c>
      <c r="AB188">
        <v>0</v>
      </c>
      <c r="AC188">
        <v>1</v>
      </c>
      <c r="AD188">
        <v>7.78</v>
      </c>
      <c r="AE188">
        <v>7.74</v>
      </c>
      <c r="AF188">
        <v>4.8099999999999996</v>
      </c>
    </row>
    <row r="189" spans="1:32" x14ac:dyDescent="0.3">
      <c r="A189">
        <v>2</v>
      </c>
      <c r="B189">
        <v>1.01</v>
      </c>
      <c r="C189">
        <f t="shared" si="30"/>
        <v>1.0021904733436682</v>
      </c>
      <c r="E189" t="s">
        <v>12</v>
      </c>
      <c r="F189" t="s">
        <v>4</v>
      </c>
      <c r="G189">
        <f t="shared" si="31"/>
        <v>0</v>
      </c>
      <c r="H189">
        <f t="shared" si="32"/>
        <v>0</v>
      </c>
      <c r="I189">
        <f t="shared" si="33"/>
        <v>1</v>
      </c>
      <c r="J189">
        <f t="shared" si="34"/>
        <v>0</v>
      </c>
      <c r="K189" t="s">
        <v>2</v>
      </c>
      <c r="L189">
        <f t="shared" si="35"/>
        <v>0</v>
      </c>
      <c r="M189">
        <f t="shared" si="36"/>
        <v>0</v>
      </c>
      <c r="N189">
        <f t="shared" si="37"/>
        <v>1</v>
      </c>
      <c r="O189">
        <v>59.5</v>
      </c>
      <c r="P189">
        <v>59</v>
      </c>
      <c r="Q189">
        <v>4771</v>
      </c>
      <c r="R189">
        <v>8.4703112055161078</v>
      </c>
      <c r="S189">
        <f t="shared" si="28"/>
        <v>4771.0000000000036</v>
      </c>
      <c r="T189">
        <v>8.3562389547634002</v>
      </c>
      <c r="U189">
        <f t="shared" si="29"/>
        <v>4256.6551498658764</v>
      </c>
      <c r="V189">
        <v>0.11407225075270766</v>
      </c>
      <c r="W189">
        <v>8.3636217405922011</v>
      </c>
      <c r="X189">
        <v>0.10668946492390674</v>
      </c>
      <c r="Z189">
        <v>4771</v>
      </c>
      <c r="AA189">
        <v>8.4703112055161078</v>
      </c>
      <c r="AB189">
        <v>0</v>
      </c>
      <c r="AC189">
        <v>1</v>
      </c>
      <c r="AD189">
        <v>6.56</v>
      </c>
      <c r="AE189">
        <v>6.52</v>
      </c>
      <c r="AF189">
        <v>3.89</v>
      </c>
    </row>
    <row r="190" spans="1:32" x14ac:dyDescent="0.3">
      <c r="A190">
        <v>2</v>
      </c>
      <c r="B190">
        <v>1.01</v>
      </c>
      <c r="C190">
        <f t="shared" si="30"/>
        <v>1.0021904733436682</v>
      </c>
      <c r="E190" t="s">
        <v>12</v>
      </c>
      <c r="F190" t="s">
        <v>17</v>
      </c>
      <c r="G190">
        <f t="shared" si="31"/>
        <v>1</v>
      </c>
      <c r="H190">
        <f t="shared" si="32"/>
        <v>0</v>
      </c>
      <c r="I190">
        <f t="shared" si="33"/>
        <v>0</v>
      </c>
      <c r="J190">
        <f t="shared" si="34"/>
        <v>0</v>
      </c>
      <c r="K190" t="s">
        <v>11</v>
      </c>
      <c r="L190">
        <f t="shared" si="35"/>
        <v>0</v>
      </c>
      <c r="M190">
        <f t="shared" si="36"/>
        <v>0</v>
      </c>
      <c r="N190">
        <f t="shared" si="37"/>
        <v>1</v>
      </c>
      <c r="O190">
        <v>58.9</v>
      </c>
      <c r="P190">
        <v>59</v>
      </c>
      <c r="Q190">
        <v>3337</v>
      </c>
      <c r="R190">
        <v>8.1128274787513739</v>
      </c>
      <c r="S190">
        <f t="shared" si="28"/>
        <v>3336.9999999999995</v>
      </c>
      <c r="T190">
        <v>8.4946199717687936</v>
      </c>
      <c r="U190">
        <f t="shared" si="29"/>
        <v>4888.3982460665829</v>
      </c>
      <c r="V190">
        <v>-0.38179249301741969</v>
      </c>
      <c r="W190">
        <v>8.5123721998319262</v>
      </c>
      <c r="X190">
        <v>-0.39954472108055228</v>
      </c>
      <c r="Z190">
        <v>3337</v>
      </c>
      <c r="AA190">
        <v>8.1128274787513739</v>
      </c>
      <c r="AB190">
        <v>0</v>
      </c>
      <c r="AC190">
        <v>1</v>
      </c>
      <c r="AD190">
        <v>6.54</v>
      </c>
      <c r="AE190">
        <v>6.49</v>
      </c>
      <c r="AF190">
        <v>3.84</v>
      </c>
    </row>
    <row r="191" spans="1:32" x14ac:dyDescent="0.3">
      <c r="A191">
        <v>2</v>
      </c>
      <c r="B191">
        <v>1.02</v>
      </c>
      <c r="C191">
        <f t="shared" si="30"/>
        <v>1.0043640927805335</v>
      </c>
      <c r="E191" t="s">
        <v>3</v>
      </c>
      <c r="F191" t="s">
        <v>13</v>
      </c>
      <c r="G191">
        <f t="shared" si="31"/>
        <v>0</v>
      </c>
      <c r="H191">
        <f t="shared" si="32"/>
        <v>0</v>
      </c>
      <c r="I191">
        <f t="shared" si="33"/>
        <v>1</v>
      </c>
      <c r="J191">
        <f t="shared" si="34"/>
        <v>0</v>
      </c>
      <c r="K191" t="s">
        <v>2</v>
      </c>
      <c r="L191">
        <f t="shared" si="35"/>
        <v>0</v>
      </c>
      <c r="M191">
        <f t="shared" si="36"/>
        <v>0</v>
      </c>
      <c r="N191">
        <f t="shared" si="37"/>
        <v>1</v>
      </c>
      <c r="O191">
        <v>62.2</v>
      </c>
      <c r="P191">
        <v>57</v>
      </c>
      <c r="Q191">
        <v>4988</v>
      </c>
      <c r="R191">
        <v>8.5147903067999273</v>
      </c>
      <c r="S191">
        <f t="shared" si="28"/>
        <v>4988.0000000000009</v>
      </c>
      <c r="T191">
        <v>8.3817002656384236</v>
      </c>
      <c r="U191">
        <f t="shared" si="29"/>
        <v>4366.426703605799</v>
      </c>
      <c r="V191">
        <v>0.13309004116150369</v>
      </c>
      <c r="W191">
        <v>8.3778279615697464</v>
      </c>
      <c r="X191">
        <v>0.13696234523018092</v>
      </c>
      <c r="Z191">
        <v>4988</v>
      </c>
      <c r="AA191">
        <v>8.5147903067999273</v>
      </c>
      <c r="AB191">
        <v>0</v>
      </c>
      <c r="AC191">
        <v>1</v>
      </c>
      <c r="AD191">
        <v>6.43</v>
      </c>
      <c r="AE191">
        <v>6.49</v>
      </c>
      <c r="AF191">
        <v>4.0199999999999996</v>
      </c>
    </row>
    <row r="192" spans="1:32" x14ac:dyDescent="0.3">
      <c r="A192">
        <v>2</v>
      </c>
      <c r="B192">
        <v>1.82</v>
      </c>
      <c r="C192">
        <f t="shared" si="30"/>
        <v>1.1407479532271547</v>
      </c>
      <c r="E192" t="s">
        <v>18</v>
      </c>
      <c r="F192" t="s">
        <v>13</v>
      </c>
      <c r="G192">
        <f t="shared" si="31"/>
        <v>0</v>
      </c>
      <c r="H192">
        <f t="shared" si="32"/>
        <v>0</v>
      </c>
      <c r="I192">
        <f t="shared" si="33"/>
        <v>1</v>
      </c>
      <c r="J192">
        <f t="shared" si="34"/>
        <v>0</v>
      </c>
      <c r="K192" t="s">
        <v>11</v>
      </c>
      <c r="L192">
        <f t="shared" si="35"/>
        <v>0</v>
      </c>
      <c r="M192">
        <f t="shared" si="36"/>
        <v>0</v>
      </c>
      <c r="N192">
        <f t="shared" si="37"/>
        <v>1</v>
      </c>
      <c r="O192">
        <v>61.3</v>
      </c>
      <c r="P192">
        <v>58</v>
      </c>
      <c r="Q192">
        <v>11971</v>
      </c>
      <c r="R192">
        <v>9.3902423372513706</v>
      </c>
      <c r="S192">
        <f t="shared" si="28"/>
        <v>11971.000000000009</v>
      </c>
      <c r="T192">
        <v>9.3949632581843066</v>
      </c>
      <c r="U192">
        <f t="shared" si="29"/>
        <v>12027.647754062717</v>
      </c>
      <c r="V192">
        <v>-4.720920932935968E-3</v>
      </c>
      <c r="W192">
        <v>9.4014693684887725</v>
      </c>
      <c r="X192">
        <v>-1.1227031237401874E-2</v>
      </c>
      <c r="Z192">
        <v>11971</v>
      </c>
      <c r="AA192">
        <v>9.3902423372513706</v>
      </c>
      <c r="AB192">
        <v>0</v>
      </c>
      <c r="AC192">
        <v>1</v>
      </c>
      <c r="AD192">
        <v>7.83</v>
      </c>
      <c r="AE192">
        <v>7.94</v>
      </c>
      <c r="AF192">
        <v>4.83</v>
      </c>
    </row>
    <row r="193" spans="1:32" x14ac:dyDescent="0.3">
      <c r="A193">
        <v>2</v>
      </c>
      <c r="B193">
        <v>1.58</v>
      </c>
      <c r="C193">
        <f t="shared" si="30"/>
        <v>1.105820644308936</v>
      </c>
      <c r="E193" t="s">
        <v>12</v>
      </c>
      <c r="F193" t="s">
        <v>4</v>
      </c>
      <c r="G193">
        <f t="shared" si="31"/>
        <v>0</v>
      </c>
      <c r="H193">
        <f t="shared" si="32"/>
        <v>0</v>
      </c>
      <c r="I193">
        <f t="shared" si="33"/>
        <v>1</v>
      </c>
      <c r="J193">
        <f t="shared" si="34"/>
        <v>0</v>
      </c>
      <c r="K193" t="s">
        <v>2</v>
      </c>
      <c r="L193">
        <f t="shared" si="35"/>
        <v>0</v>
      </c>
      <c r="M193">
        <f t="shared" si="36"/>
        <v>0</v>
      </c>
      <c r="N193">
        <f t="shared" si="37"/>
        <v>1</v>
      </c>
      <c r="O193">
        <v>61.5</v>
      </c>
      <c r="P193">
        <v>59</v>
      </c>
      <c r="Q193">
        <v>10738</v>
      </c>
      <c r="R193">
        <v>9.281544130982514</v>
      </c>
      <c r="S193">
        <f t="shared" si="28"/>
        <v>10737.999999999991</v>
      </c>
      <c r="T193">
        <v>9.0632184834206111</v>
      </c>
      <c r="U193">
        <f t="shared" si="29"/>
        <v>8631.887581730196</v>
      </c>
      <c r="V193">
        <v>0.21832564756190287</v>
      </c>
      <c r="W193">
        <v>9.066031318159002</v>
      </c>
      <c r="X193">
        <v>0.21551281282351198</v>
      </c>
      <c r="Z193">
        <v>10738</v>
      </c>
      <c r="AA193">
        <v>9.281544130982514</v>
      </c>
      <c r="AB193">
        <v>0</v>
      </c>
      <c r="AC193">
        <v>1</v>
      </c>
      <c r="AD193">
        <v>7.47</v>
      </c>
      <c r="AE193">
        <v>7.45</v>
      </c>
      <c r="AF193">
        <v>4.59</v>
      </c>
    </row>
    <row r="194" spans="1:32" x14ac:dyDescent="0.3">
      <c r="A194">
        <v>2</v>
      </c>
      <c r="B194">
        <v>1.52</v>
      </c>
      <c r="C194">
        <f t="shared" si="30"/>
        <v>1.0964463975475236</v>
      </c>
      <c r="E194" t="s">
        <v>12</v>
      </c>
      <c r="F194" t="s">
        <v>6</v>
      </c>
      <c r="G194">
        <f t="shared" si="31"/>
        <v>0</v>
      </c>
      <c r="H194">
        <f t="shared" si="32"/>
        <v>1</v>
      </c>
      <c r="I194">
        <f t="shared" si="33"/>
        <v>0</v>
      </c>
      <c r="J194">
        <f t="shared" si="34"/>
        <v>0</v>
      </c>
      <c r="K194" t="s">
        <v>11</v>
      </c>
      <c r="L194">
        <f t="shared" si="35"/>
        <v>0</v>
      </c>
      <c r="M194">
        <f t="shared" si="36"/>
        <v>0</v>
      </c>
      <c r="N194">
        <f t="shared" si="37"/>
        <v>1</v>
      </c>
      <c r="O194">
        <v>62.9</v>
      </c>
      <c r="P194">
        <v>59</v>
      </c>
      <c r="Q194">
        <v>9576</v>
      </c>
      <c r="R194">
        <v>9.1670152472378099</v>
      </c>
      <c r="S194">
        <f t="shared" si="28"/>
        <v>9576.0000000000073</v>
      </c>
      <c r="T194">
        <v>9.0929938398630963</v>
      </c>
      <c r="U194">
        <f t="shared" si="29"/>
        <v>8892.769767331838</v>
      </c>
      <c r="V194">
        <v>7.4021407374713633E-2</v>
      </c>
      <c r="W194">
        <v>9.0921771055194913</v>
      </c>
      <c r="X194">
        <v>7.4838141718318596E-2</v>
      </c>
      <c r="Z194">
        <v>9576</v>
      </c>
      <c r="AA194">
        <v>9.1670152472378099</v>
      </c>
      <c r="AB194">
        <v>0</v>
      </c>
      <c r="AC194">
        <v>1</v>
      </c>
      <c r="AD194">
        <v>7.31</v>
      </c>
      <c r="AE194">
        <v>7.26</v>
      </c>
      <c r="AF194">
        <v>4.58</v>
      </c>
    </row>
    <row r="195" spans="1:32" x14ac:dyDescent="0.3">
      <c r="A195">
        <v>2</v>
      </c>
      <c r="B195">
        <v>1.03</v>
      </c>
      <c r="C195">
        <f t="shared" si="30"/>
        <v>1.0065211513317971</v>
      </c>
      <c r="E195" t="s">
        <v>3</v>
      </c>
      <c r="F195" t="s">
        <v>4</v>
      </c>
      <c r="G195">
        <f t="shared" si="31"/>
        <v>0</v>
      </c>
      <c r="H195">
        <f t="shared" si="32"/>
        <v>0</v>
      </c>
      <c r="I195">
        <f t="shared" si="33"/>
        <v>1</v>
      </c>
      <c r="J195">
        <f t="shared" si="34"/>
        <v>0</v>
      </c>
      <c r="K195" t="s">
        <v>11</v>
      </c>
      <c r="L195">
        <f t="shared" si="35"/>
        <v>0</v>
      </c>
      <c r="M195">
        <f t="shared" si="36"/>
        <v>0</v>
      </c>
      <c r="N195">
        <f t="shared" si="37"/>
        <v>1</v>
      </c>
      <c r="O195">
        <v>61.1</v>
      </c>
      <c r="P195">
        <v>57</v>
      </c>
      <c r="Q195">
        <v>4384</v>
      </c>
      <c r="R195">
        <v>8.3857168286278512</v>
      </c>
      <c r="S195">
        <f t="shared" ref="S195:S258" si="38">EXP(R195)</f>
        <v>4383.9999999999991</v>
      </c>
      <c r="T195">
        <v>8.3878727849068024</v>
      </c>
      <c r="U195">
        <f t="shared" ref="U195:U258" si="39">EXP(T195)</f>
        <v>4393.4619083922971</v>
      </c>
      <c r="V195">
        <v>-2.1559562789512654E-3</v>
      </c>
      <c r="W195">
        <v>8.3857915992764305</v>
      </c>
      <c r="X195">
        <v>-7.4770648579303156E-5</v>
      </c>
      <c r="Z195">
        <v>4384</v>
      </c>
      <c r="AA195">
        <v>8.3857168286278512</v>
      </c>
      <c r="AB195">
        <v>0</v>
      </c>
      <c r="AC195">
        <v>1</v>
      </c>
      <c r="AD195">
        <v>6.55</v>
      </c>
      <c r="AE195">
        <v>6.52</v>
      </c>
      <c r="AF195">
        <v>3.99</v>
      </c>
    </row>
    <row r="196" spans="1:32" x14ac:dyDescent="0.3">
      <c r="A196">
        <v>2</v>
      </c>
      <c r="B196">
        <v>1.01</v>
      </c>
      <c r="C196">
        <f t="shared" si="30"/>
        <v>1.0021904733436682</v>
      </c>
      <c r="E196" t="s">
        <v>0</v>
      </c>
      <c r="F196" t="s">
        <v>6</v>
      </c>
      <c r="G196">
        <f t="shared" si="31"/>
        <v>0</v>
      </c>
      <c r="H196">
        <f t="shared" si="32"/>
        <v>1</v>
      </c>
      <c r="I196">
        <f t="shared" si="33"/>
        <v>0</v>
      </c>
      <c r="J196">
        <f t="shared" si="34"/>
        <v>0</v>
      </c>
      <c r="K196" t="s">
        <v>11</v>
      </c>
      <c r="L196">
        <f t="shared" si="35"/>
        <v>0</v>
      </c>
      <c r="M196">
        <f t="shared" si="36"/>
        <v>0</v>
      </c>
      <c r="N196">
        <f t="shared" si="37"/>
        <v>1</v>
      </c>
      <c r="O196">
        <v>63.7</v>
      </c>
      <c r="P196">
        <v>55</v>
      </c>
      <c r="Q196">
        <v>4118</v>
      </c>
      <c r="R196">
        <v>8.3231228875877346</v>
      </c>
      <c r="S196">
        <f t="shared" si="38"/>
        <v>4117.9999999999991</v>
      </c>
      <c r="T196">
        <v>8.4293500435754023</v>
      </c>
      <c r="U196">
        <f t="shared" si="39"/>
        <v>4579.5226352987829</v>
      </c>
      <c r="V196">
        <v>-0.10622715598766774</v>
      </c>
      <c r="W196">
        <v>8.4270653383546517</v>
      </c>
      <c r="X196">
        <v>-0.1039424507669171</v>
      </c>
      <c r="Z196">
        <v>4118</v>
      </c>
      <c r="AA196">
        <v>8.3231228875877346</v>
      </c>
      <c r="AB196">
        <v>0</v>
      </c>
      <c r="AC196">
        <v>1</v>
      </c>
      <c r="AD196">
        <v>6.38</v>
      </c>
      <c r="AE196">
        <v>6.31</v>
      </c>
      <c r="AF196">
        <v>4.05</v>
      </c>
    </row>
    <row r="197" spans="1:32" x14ac:dyDescent="0.3">
      <c r="A197">
        <v>2</v>
      </c>
      <c r="B197">
        <v>1.01</v>
      </c>
      <c r="C197">
        <f t="shared" si="30"/>
        <v>1.0021904733436682</v>
      </c>
      <c r="E197" t="s">
        <v>12</v>
      </c>
      <c r="F197" t="s">
        <v>4</v>
      </c>
      <c r="G197">
        <f t="shared" si="31"/>
        <v>0</v>
      </c>
      <c r="H197">
        <f t="shared" si="32"/>
        <v>0</v>
      </c>
      <c r="I197">
        <f t="shared" si="33"/>
        <v>1</v>
      </c>
      <c r="J197">
        <f t="shared" si="34"/>
        <v>0</v>
      </c>
      <c r="K197" t="s">
        <v>15</v>
      </c>
      <c r="L197">
        <f t="shared" si="35"/>
        <v>0</v>
      </c>
      <c r="M197">
        <f t="shared" si="36"/>
        <v>1</v>
      </c>
      <c r="N197">
        <f t="shared" si="37"/>
        <v>0</v>
      </c>
      <c r="O197">
        <v>62.1</v>
      </c>
      <c r="P197">
        <v>57</v>
      </c>
      <c r="Q197">
        <v>5120</v>
      </c>
      <c r="R197">
        <v>8.5409097180335536</v>
      </c>
      <c r="S197">
        <f t="shared" si="38"/>
        <v>5120.0000000000009</v>
      </c>
      <c r="T197">
        <v>8.7061173448801679</v>
      </c>
      <c r="U197">
        <f t="shared" si="39"/>
        <v>6039.7466511794237</v>
      </c>
      <c r="V197">
        <v>-0.16520762684661427</v>
      </c>
      <c r="W197">
        <v>8.7086943185949686</v>
      </c>
      <c r="X197">
        <v>-0.16778460056141498</v>
      </c>
      <c r="Z197">
        <v>5120</v>
      </c>
      <c r="AA197">
        <v>8.5409097180335536</v>
      </c>
      <c r="AB197">
        <v>0</v>
      </c>
      <c r="AC197">
        <v>1</v>
      </c>
      <c r="AD197">
        <v>6.45</v>
      </c>
      <c r="AE197">
        <v>6.39</v>
      </c>
      <c r="AF197">
        <v>3.99</v>
      </c>
    </row>
    <row r="198" spans="1:32" x14ac:dyDescent="0.3">
      <c r="A198">
        <v>2</v>
      </c>
      <c r="B198">
        <v>1.21</v>
      </c>
      <c r="C198">
        <f t="shared" si="30"/>
        <v>1.0428083570334503</v>
      </c>
      <c r="E198" t="s">
        <v>18</v>
      </c>
      <c r="F198" t="s">
        <v>4</v>
      </c>
      <c r="G198">
        <f t="shared" si="31"/>
        <v>0</v>
      </c>
      <c r="H198">
        <f t="shared" si="32"/>
        <v>0</v>
      </c>
      <c r="I198">
        <f t="shared" si="33"/>
        <v>1</v>
      </c>
      <c r="J198">
        <f t="shared" si="34"/>
        <v>0</v>
      </c>
      <c r="K198" t="s">
        <v>2</v>
      </c>
      <c r="L198">
        <f t="shared" si="35"/>
        <v>0</v>
      </c>
      <c r="M198">
        <f t="shared" si="36"/>
        <v>0</v>
      </c>
      <c r="N198">
        <f t="shared" si="37"/>
        <v>1</v>
      </c>
      <c r="O198">
        <v>62.2</v>
      </c>
      <c r="P198">
        <v>56</v>
      </c>
      <c r="Q198">
        <v>6194</v>
      </c>
      <c r="R198">
        <v>8.7313363605331489</v>
      </c>
      <c r="S198">
        <f t="shared" si="38"/>
        <v>6194.0000000000045</v>
      </c>
      <c r="T198">
        <v>8.5984312260248856</v>
      </c>
      <c r="U198">
        <f t="shared" si="39"/>
        <v>5423.1452254583837</v>
      </c>
      <c r="V198">
        <v>0.13290513450826325</v>
      </c>
      <c r="W198">
        <v>8.6000538754134226</v>
      </c>
      <c r="X198">
        <v>0.13128248511972629</v>
      </c>
      <c r="Z198">
        <v>6194</v>
      </c>
      <c r="AA198">
        <v>8.7313363605331489</v>
      </c>
      <c r="AB198">
        <v>0</v>
      </c>
      <c r="AC198">
        <v>1</v>
      </c>
      <c r="AD198">
        <v>6.75</v>
      </c>
      <c r="AE198">
        <v>6.79</v>
      </c>
      <c r="AF198">
        <v>4.21</v>
      </c>
    </row>
    <row r="199" spans="1:32" x14ac:dyDescent="0.3">
      <c r="A199">
        <v>2</v>
      </c>
      <c r="B199">
        <v>1.22</v>
      </c>
      <c r="C199">
        <f t="shared" si="30"/>
        <v>1.0446974310615553</v>
      </c>
      <c r="E199" t="s">
        <v>18</v>
      </c>
      <c r="F199" t="s">
        <v>6</v>
      </c>
      <c r="G199">
        <f t="shared" si="31"/>
        <v>0</v>
      </c>
      <c r="H199">
        <f t="shared" si="32"/>
        <v>1</v>
      </c>
      <c r="I199">
        <f t="shared" si="33"/>
        <v>0</v>
      </c>
      <c r="J199">
        <f t="shared" si="34"/>
        <v>0</v>
      </c>
      <c r="K199" t="s">
        <v>11</v>
      </c>
      <c r="L199">
        <f t="shared" si="35"/>
        <v>0</v>
      </c>
      <c r="M199">
        <f t="shared" si="36"/>
        <v>0</v>
      </c>
      <c r="N199">
        <f t="shared" si="37"/>
        <v>1</v>
      </c>
      <c r="O199">
        <v>63.3</v>
      </c>
      <c r="P199">
        <v>56</v>
      </c>
      <c r="Q199">
        <v>5739</v>
      </c>
      <c r="R199">
        <v>8.6550402581083627</v>
      </c>
      <c r="S199">
        <f t="shared" si="38"/>
        <v>5739.0000000000009</v>
      </c>
      <c r="T199">
        <v>8.7318269881390922</v>
      </c>
      <c r="U199">
        <f t="shared" si="39"/>
        <v>6197.0396930088946</v>
      </c>
      <c r="V199">
        <v>-7.6786730030729444E-2</v>
      </c>
      <c r="W199">
        <v>8.7251280057664964</v>
      </c>
      <c r="X199">
        <v>-7.0087747658133637E-2</v>
      </c>
      <c r="Z199">
        <v>5739</v>
      </c>
      <c r="AA199">
        <v>8.6550402581083627</v>
      </c>
      <c r="AB199">
        <v>0</v>
      </c>
      <c r="AC199">
        <v>1</v>
      </c>
      <c r="AD199">
        <v>6.78</v>
      </c>
      <c r="AE199">
        <v>6.75</v>
      </c>
      <c r="AF199">
        <v>4.28</v>
      </c>
    </row>
    <row r="200" spans="1:32" x14ac:dyDescent="0.3">
      <c r="A200">
        <v>2</v>
      </c>
      <c r="B200">
        <v>1.32</v>
      </c>
      <c r="C200">
        <f t="shared" si="30"/>
        <v>1.0629533560711808</v>
      </c>
      <c r="E200" t="s">
        <v>18</v>
      </c>
      <c r="F200" t="s">
        <v>10</v>
      </c>
      <c r="G200">
        <f t="shared" si="31"/>
        <v>0</v>
      </c>
      <c r="H200">
        <f t="shared" si="32"/>
        <v>0</v>
      </c>
      <c r="I200">
        <f t="shared" si="33"/>
        <v>0</v>
      </c>
      <c r="J200">
        <f t="shared" si="34"/>
        <v>1</v>
      </c>
      <c r="K200" t="s">
        <v>15</v>
      </c>
      <c r="L200">
        <f t="shared" si="35"/>
        <v>0</v>
      </c>
      <c r="M200">
        <f t="shared" si="36"/>
        <v>1</v>
      </c>
      <c r="N200">
        <f t="shared" si="37"/>
        <v>0</v>
      </c>
      <c r="O200">
        <v>60.5</v>
      </c>
      <c r="P200">
        <v>59</v>
      </c>
      <c r="Q200">
        <v>7125</v>
      </c>
      <c r="R200">
        <v>8.8713650051368518</v>
      </c>
      <c r="S200">
        <f t="shared" si="38"/>
        <v>7125.0000000000036</v>
      </c>
      <c r="T200">
        <v>8.9383313012189944</v>
      </c>
      <c r="U200">
        <f t="shared" si="39"/>
        <v>7618.4735052616443</v>
      </c>
      <c r="V200">
        <v>-6.6966296082142662E-2</v>
      </c>
      <c r="W200">
        <v>8.9450861714950047</v>
      </c>
      <c r="X200">
        <v>-7.3721166358152956E-2</v>
      </c>
      <c r="Z200">
        <v>7125</v>
      </c>
      <c r="AA200">
        <v>8.8713650051368518</v>
      </c>
      <c r="AB200">
        <v>0</v>
      </c>
      <c r="AC200">
        <v>1</v>
      </c>
      <c r="AD200">
        <v>7.02</v>
      </c>
      <c r="AE200">
        <v>7.06</v>
      </c>
      <c r="AF200">
        <v>4.26</v>
      </c>
    </row>
    <row r="201" spans="1:32" x14ac:dyDescent="0.3">
      <c r="A201">
        <v>2</v>
      </c>
      <c r="B201">
        <v>1.24</v>
      </c>
      <c r="C201">
        <f t="shared" si="30"/>
        <v>1.0484396301753314</v>
      </c>
      <c r="E201" t="s">
        <v>3</v>
      </c>
      <c r="F201" t="s">
        <v>1</v>
      </c>
      <c r="G201">
        <f t="shared" si="31"/>
        <v>0</v>
      </c>
      <c r="H201">
        <f t="shared" si="32"/>
        <v>0</v>
      </c>
      <c r="I201">
        <f t="shared" si="33"/>
        <v>0</v>
      </c>
      <c r="J201">
        <f t="shared" si="34"/>
        <v>1</v>
      </c>
      <c r="K201" t="s">
        <v>15</v>
      </c>
      <c r="L201">
        <f t="shared" si="35"/>
        <v>0</v>
      </c>
      <c r="M201">
        <f t="shared" si="36"/>
        <v>1</v>
      </c>
      <c r="N201">
        <f t="shared" si="37"/>
        <v>0</v>
      </c>
      <c r="O201">
        <v>61.8</v>
      </c>
      <c r="P201">
        <v>58</v>
      </c>
      <c r="Q201">
        <v>5361</v>
      </c>
      <c r="R201">
        <v>8.5869058038275377</v>
      </c>
      <c r="S201">
        <f t="shared" si="38"/>
        <v>5361</v>
      </c>
      <c r="T201">
        <v>8.8171449675733822</v>
      </c>
      <c r="U201">
        <f t="shared" si="39"/>
        <v>6748.9685688326963</v>
      </c>
      <c r="V201">
        <v>-0.23023916374584452</v>
      </c>
      <c r="W201">
        <v>8.81611775291403</v>
      </c>
      <c r="X201">
        <v>-0.22921194908649234</v>
      </c>
      <c r="Z201">
        <v>5361</v>
      </c>
      <c r="AA201">
        <v>8.5869058038275377</v>
      </c>
      <c r="AB201">
        <v>0</v>
      </c>
      <c r="AC201">
        <v>1</v>
      </c>
      <c r="AD201">
        <v>6.88</v>
      </c>
      <c r="AE201">
        <v>6.84</v>
      </c>
      <c r="AF201">
        <v>4.24</v>
      </c>
    </row>
    <row r="202" spans="1:32" x14ac:dyDescent="0.3">
      <c r="A202">
        <v>2</v>
      </c>
      <c r="B202">
        <v>1.06</v>
      </c>
      <c r="C202">
        <f t="shared" si="30"/>
        <v>1.0128957753911554</v>
      </c>
      <c r="E202" t="s">
        <v>3</v>
      </c>
      <c r="F202" t="s">
        <v>4</v>
      </c>
      <c r="G202">
        <f t="shared" si="31"/>
        <v>0</v>
      </c>
      <c r="H202">
        <f t="shared" si="32"/>
        <v>0</v>
      </c>
      <c r="I202">
        <f t="shared" si="33"/>
        <v>1</v>
      </c>
      <c r="J202">
        <f t="shared" si="34"/>
        <v>0</v>
      </c>
      <c r="K202" t="s">
        <v>11</v>
      </c>
      <c r="L202">
        <f t="shared" si="35"/>
        <v>0</v>
      </c>
      <c r="M202">
        <f t="shared" si="36"/>
        <v>0</v>
      </c>
      <c r="N202">
        <f t="shared" si="37"/>
        <v>1</v>
      </c>
      <c r="O202">
        <v>62.8</v>
      </c>
      <c r="P202">
        <v>57</v>
      </c>
      <c r="Q202">
        <v>4402</v>
      </c>
      <c r="R202">
        <v>8.3898142620864071</v>
      </c>
      <c r="S202">
        <f t="shared" si="38"/>
        <v>4402.0000000000009</v>
      </c>
      <c r="T202">
        <v>8.4467169388274179</v>
      </c>
      <c r="U202">
        <f t="shared" si="39"/>
        <v>4659.7493532989947</v>
      </c>
      <c r="V202">
        <v>-5.6902676741010794E-2</v>
      </c>
      <c r="W202">
        <v>8.4342735826555106</v>
      </c>
      <c r="X202">
        <v>-4.4459320569103511E-2</v>
      </c>
      <c r="Z202">
        <v>4402</v>
      </c>
      <c r="AA202">
        <v>8.3898142620864071</v>
      </c>
      <c r="AB202">
        <v>0</v>
      </c>
      <c r="AC202">
        <v>1</v>
      </c>
      <c r="AD202">
        <v>6.52</v>
      </c>
      <c r="AE202">
        <v>6.56</v>
      </c>
      <c r="AF202">
        <v>4.1100000000000003</v>
      </c>
    </row>
    <row r="203" spans="1:32" x14ac:dyDescent="0.3">
      <c r="A203">
        <v>2</v>
      </c>
      <c r="B203">
        <v>1.74</v>
      </c>
      <c r="C203">
        <f t="shared" si="30"/>
        <v>1.1295274239971898</v>
      </c>
      <c r="E203" t="s">
        <v>18</v>
      </c>
      <c r="F203" t="s">
        <v>13</v>
      </c>
      <c r="G203">
        <f t="shared" si="31"/>
        <v>0</v>
      </c>
      <c r="H203">
        <f t="shared" si="32"/>
        <v>0</v>
      </c>
      <c r="I203">
        <f t="shared" si="33"/>
        <v>1</v>
      </c>
      <c r="J203">
        <f t="shared" si="34"/>
        <v>0</v>
      </c>
      <c r="K203" t="s">
        <v>15</v>
      </c>
      <c r="L203">
        <f t="shared" si="35"/>
        <v>0</v>
      </c>
      <c r="M203">
        <f t="shared" si="36"/>
        <v>1</v>
      </c>
      <c r="N203">
        <f t="shared" si="37"/>
        <v>0</v>
      </c>
      <c r="O203">
        <v>62.9</v>
      </c>
      <c r="P203">
        <v>57</v>
      </c>
      <c r="Q203">
        <v>16169</v>
      </c>
      <c r="R203">
        <v>9.6908511077398138</v>
      </c>
      <c r="S203">
        <f t="shared" si="38"/>
        <v>16168.999999999987</v>
      </c>
      <c r="T203">
        <v>9.6421728724606002</v>
      </c>
      <c r="U203">
        <f t="shared" si="39"/>
        <v>15400.77131382185</v>
      </c>
      <c r="V203">
        <v>4.8678235279213666E-2</v>
      </c>
      <c r="W203">
        <v>9.6443577327358021</v>
      </c>
      <c r="X203">
        <v>4.6493375004011739E-2</v>
      </c>
      <c r="Z203">
        <v>16169</v>
      </c>
      <c r="AA203">
        <v>9.6908511077398138</v>
      </c>
      <c r="AB203">
        <v>0</v>
      </c>
      <c r="AC203">
        <v>1</v>
      </c>
      <c r="AD203">
        <v>7.64</v>
      </c>
      <c r="AE203">
        <v>7.68</v>
      </c>
      <c r="AF203">
        <v>4.82</v>
      </c>
    </row>
    <row r="204" spans="1:32" x14ac:dyDescent="0.3">
      <c r="A204">
        <v>2</v>
      </c>
      <c r="B204">
        <v>1.7</v>
      </c>
      <c r="C204">
        <f t="shared" si="30"/>
        <v>1.1237655591061944</v>
      </c>
      <c r="E204" t="s">
        <v>12</v>
      </c>
      <c r="F204" t="s">
        <v>14</v>
      </c>
      <c r="G204">
        <f t="shared" si="31"/>
        <v>0</v>
      </c>
      <c r="H204">
        <f t="shared" si="32"/>
        <v>1</v>
      </c>
      <c r="I204">
        <f t="shared" si="33"/>
        <v>0</v>
      </c>
      <c r="J204">
        <f t="shared" si="34"/>
        <v>0</v>
      </c>
      <c r="K204" t="s">
        <v>7</v>
      </c>
      <c r="L204">
        <f t="shared" si="35"/>
        <v>0</v>
      </c>
      <c r="M204">
        <f t="shared" si="36"/>
        <v>1</v>
      </c>
      <c r="N204">
        <f t="shared" si="37"/>
        <v>0</v>
      </c>
      <c r="O204">
        <v>60.6</v>
      </c>
      <c r="P204">
        <v>58</v>
      </c>
      <c r="Q204">
        <v>18430</v>
      </c>
      <c r="R204">
        <v>9.8217350506638681</v>
      </c>
      <c r="S204">
        <f t="shared" si="38"/>
        <v>18429.999999999985</v>
      </c>
      <c r="T204">
        <v>9.7393570513049124</v>
      </c>
      <c r="U204">
        <f t="shared" si="39"/>
        <v>16972.625344566666</v>
      </c>
      <c r="V204">
        <v>8.2377999358955734E-2</v>
      </c>
      <c r="W204">
        <v>9.7509015339643028</v>
      </c>
      <c r="X204">
        <v>7.083351669956528E-2</v>
      </c>
      <c r="Z204">
        <v>18430</v>
      </c>
      <c r="AA204">
        <v>9.8217350506638681</v>
      </c>
      <c r="AB204">
        <v>0</v>
      </c>
      <c r="AC204">
        <v>1</v>
      </c>
      <c r="AD204">
        <v>7.68</v>
      </c>
      <c r="AE204">
        <v>7.71</v>
      </c>
      <c r="AF204">
        <v>4.66</v>
      </c>
    </row>
    <row r="205" spans="1:32" x14ac:dyDescent="0.3">
      <c r="A205">
        <v>2</v>
      </c>
      <c r="B205">
        <v>1.51</v>
      </c>
      <c r="C205">
        <f t="shared" si="30"/>
        <v>1.0948560705584958</v>
      </c>
      <c r="E205" t="s">
        <v>12</v>
      </c>
      <c r="F205" t="s">
        <v>6</v>
      </c>
      <c r="G205">
        <f t="shared" si="31"/>
        <v>0</v>
      </c>
      <c r="H205">
        <f t="shared" si="32"/>
        <v>1</v>
      </c>
      <c r="I205">
        <f t="shared" si="33"/>
        <v>0</v>
      </c>
      <c r="J205">
        <f t="shared" si="34"/>
        <v>0</v>
      </c>
      <c r="K205" t="s">
        <v>2</v>
      </c>
      <c r="L205">
        <f t="shared" si="35"/>
        <v>0</v>
      </c>
      <c r="M205">
        <f t="shared" si="36"/>
        <v>0</v>
      </c>
      <c r="N205">
        <f t="shared" si="37"/>
        <v>1</v>
      </c>
      <c r="O205">
        <v>58.3</v>
      </c>
      <c r="P205">
        <v>59</v>
      </c>
      <c r="Q205">
        <v>12644</v>
      </c>
      <c r="R205">
        <v>9.4449380733355088</v>
      </c>
      <c r="S205">
        <f t="shared" si="38"/>
        <v>12644.000000000005</v>
      </c>
      <c r="T205">
        <v>9.1362014747417497</v>
      </c>
      <c r="U205">
        <f t="shared" si="39"/>
        <v>9285.4271286907388</v>
      </c>
      <c r="V205">
        <v>0.30873659859375913</v>
      </c>
      <c r="W205">
        <v>9.1481259415623128</v>
      </c>
      <c r="X205">
        <v>0.29681213177319599</v>
      </c>
      <c r="Z205">
        <v>12644</v>
      </c>
      <c r="AA205">
        <v>9.4449380733355088</v>
      </c>
      <c r="AB205">
        <v>0</v>
      </c>
      <c r="AC205">
        <v>1</v>
      </c>
      <c r="AD205">
        <v>7.52</v>
      </c>
      <c r="AE205">
        <v>7.47</v>
      </c>
      <c r="AF205">
        <v>4.37</v>
      </c>
    </row>
    <row r="206" spans="1:32" x14ac:dyDescent="0.3">
      <c r="A206">
        <v>2</v>
      </c>
      <c r="B206">
        <v>1.02</v>
      </c>
      <c r="C206">
        <f t="shared" si="30"/>
        <v>1.0043640927805335</v>
      </c>
      <c r="E206" t="s">
        <v>3</v>
      </c>
      <c r="F206" t="s">
        <v>13</v>
      </c>
      <c r="G206">
        <f t="shared" si="31"/>
        <v>0</v>
      </c>
      <c r="H206">
        <f t="shared" si="32"/>
        <v>0</v>
      </c>
      <c r="I206">
        <f t="shared" si="33"/>
        <v>1</v>
      </c>
      <c r="J206">
        <f t="shared" si="34"/>
        <v>0</v>
      </c>
      <c r="K206" t="s">
        <v>15</v>
      </c>
      <c r="L206">
        <f t="shared" si="35"/>
        <v>0</v>
      </c>
      <c r="M206">
        <f t="shared" si="36"/>
        <v>1</v>
      </c>
      <c r="N206">
        <f t="shared" si="37"/>
        <v>0</v>
      </c>
      <c r="O206">
        <v>62</v>
      </c>
      <c r="P206">
        <v>57</v>
      </c>
      <c r="Q206">
        <v>5816</v>
      </c>
      <c r="R206">
        <v>8.6683680192133554</v>
      </c>
      <c r="S206">
        <f t="shared" si="38"/>
        <v>5816.0000000000009</v>
      </c>
      <c r="T206">
        <v>8.7395001879257599</v>
      </c>
      <c r="U206">
        <f t="shared" si="39"/>
        <v>6244.773718810814</v>
      </c>
      <c r="V206">
        <v>-7.1132168712404464E-2</v>
      </c>
      <c r="W206">
        <v>8.7470277178683062</v>
      </c>
      <c r="X206">
        <v>-7.8659698654950816E-2</v>
      </c>
      <c r="Z206">
        <v>5816</v>
      </c>
      <c r="AA206">
        <v>8.6683680192133554</v>
      </c>
      <c r="AB206">
        <v>0</v>
      </c>
      <c r="AC206">
        <v>1</v>
      </c>
      <c r="AD206">
        <v>6.38</v>
      </c>
      <c r="AE206">
        <v>6.46</v>
      </c>
      <c r="AF206">
        <v>3.98</v>
      </c>
    </row>
    <row r="207" spans="1:32" x14ac:dyDescent="0.3">
      <c r="A207">
        <v>2</v>
      </c>
      <c r="B207">
        <v>1.05</v>
      </c>
      <c r="C207">
        <f t="shared" si="30"/>
        <v>1.010786718750355</v>
      </c>
      <c r="E207" t="s">
        <v>3</v>
      </c>
      <c r="F207" t="s">
        <v>13</v>
      </c>
      <c r="G207">
        <f t="shared" si="31"/>
        <v>0</v>
      </c>
      <c r="H207">
        <f t="shared" si="32"/>
        <v>0</v>
      </c>
      <c r="I207">
        <f t="shared" si="33"/>
        <v>1</v>
      </c>
      <c r="J207">
        <f t="shared" si="34"/>
        <v>0</v>
      </c>
      <c r="K207" t="s">
        <v>7</v>
      </c>
      <c r="L207">
        <f t="shared" si="35"/>
        <v>0</v>
      </c>
      <c r="M207">
        <f t="shared" si="36"/>
        <v>1</v>
      </c>
      <c r="N207">
        <f t="shared" si="37"/>
        <v>0</v>
      </c>
      <c r="O207">
        <v>61.2</v>
      </c>
      <c r="P207">
        <v>57</v>
      </c>
      <c r="Q207">
        <v>8022</v>
      </c>
      <c r="R207">
        <v>8.9899430463299979</v>
      </c>
      <c r="S207">
        <f t="shared" si="38"/>
        <v>8021.9999999999973</v>
      </c>
      <c r="T207">
        <v>8.7928149588886395</v>
      </c>
      <c r="U207">
        <f t="shared" si="39"/>
        <v>6586.7475267618729</v>
      </c>
      <c r="V207">
        <v>0.19712808744135835</v>
      </c>
      <c r="W207">
        <v>8.7973830341300019</v>
      </c>
      <c r="X207">
        <v>0.19256001219999597</v>
      </c>
      <c r="Z207">
        <v>8022</v>
      </c>
      <c r="AA207">
        <v>8.9899430463299979</v>
      </c>
      <c r="AB207">
        <v>0</v>
      </c>
      <c r="AC207">
        <v>1</v>
      </c>
      <c r="AD207">
        <v>6.51</v>
      </c>
      <c r="AE207">
        <v>6.55</v>
      </c>
      <c r="AF207">
        <v>4</v>
      </c>
    </row>
    <row r="208" spans="1:32" x14ac:dyDescent="0.3">
      <c r="A208">
        <v>2</v>
      </c>
      <c r="B208">
        <v>1.06</v>
      </c>
      <c r="C208">
        <f t="shared" si="30"/>
        <v>1.0128957753911554</v>
      </c>
      <c r="E208" t="s">
        <v>3</v>
      </c>
      <c r="F208" t="s">
        <v>13</v>
      </c>
      <c r="G208">
        <f t="shared" si="31"/>
        <v>0</v>
      </c>
      <c r="H208">
        <f t="shared" si="32"/>
        <v>0</v>
      </c>
      <c r="I208">
        <f t="shared" si="33"/>
        <v>1</v>
      </c>
      <c r="J208">
        <f t="shared" si="34"/>
        <v>0</v>
      </c>
      <c r="K208" t="s">
        <v>5</v>
      </c>
      <c r="L208">
        <f t="shared" si="35"/>
        <v>0</v>
      </c>
      <c r="M208">
        <f t="shared" si="36"/>
        <v>1</v>
      </c>
      <c r="N208">
        <f t="shared" si="37"/>
        <v>0</v>
      </c>
      <c r="O208">
        <v>61</v>
      </c>
      <c r="P208">
        <v>57</v>
      </c>
      <c r="Q208">
        <v>7900</v>
      </c>
      <c r="R208">
        <v>8.9746180384551124</v>
      </c>
      <c r="S208">
        <f t="shared" si="38"/>
        <v>7899.9999999999964</v>
      </c>
      <c r="T208">
        <v>8.8032567377629061</v>
      </c>
      <c r="U208">
        <f t="shared" si="39"/>
        <v>6655.8852200126285</v>
      </c>
      <c r="V208">
        <v>0.17136130069220634</v>
      </c>
      <c r="W208">
        <v>8.8085749711021499</v>
      </c>
      <c r="X208">
        <v>0.16604306735296248</v>
      </c>
      <c r="Z208">
        <v>7900</v>
      </c>
      <c r="AA208">
        <v>8.9746180384551124</v>
      </c>
      <c r="AB208">
        <v>0</v>
      </c>
      <c r="AC208">
        <v>1</v>
      </c>
      <c r="AD208">
        <v>6.55</v>
      </c>
      <c r="AE208">
        <v>6.57</v>
      </c>
      <c r="AF208">
        <v>4</v>
      </c>
    </row>
    <row r="209" spans="1:32" x14ac:dyDescent="0.3">
      <c r="A209">
        <v>2</v>
      </c>
      <c r="B209">
        <v>1.02</v>
      </c>
      <c r="C209">
        <f t="shared" si="30"/>
        <v>1.0043640927805335</v>
      </c>
      <c r="E209" t="s">
        <v>12</v>
      </c>
      <c r="F209" t="s">
        <v>13</v>
      </c>
      <c r="G209">
        <f t="shared" si="31"/>
        <v>0</v>
      </c>
      <c r="H209">
        <f t="shared" si="32"/>
        <v>0</v>
      </c>
      <c r="I209">
        <f t="shared" si="33"/>
        <v>1</v>
      </c>
      <c r="J209">
        <f t="shared" si="34"/>
        <v>0</v>
      </c>
      <c r="K209" t="s">
        <v>7</v>
      </c>
      <c r="L209">
        <f t="shared" si="35"/>
        <v>0</v>
      </c>
      <c r="M209">
        <f t="shared" si="36"/>
        <v>1</v>
      </c>
      <c r="N209">
        <f t="shared" si="37"/>
        <v>0</v>
      </c>
      <c r="O209">
        <v>61</v>
      </c>
      <c r="P209">
        <v>58</v>
      </c>
      <c r="Q209">
        <v>6683</v>
      </c>
      <c r="R209">
        <v>8.8073222675110703</v>
      </c>
      <c r="S209">
        <f t="shared" si="38"/>
        <v>6683.0000000000009</v>
      </c>
      <c r="T209">
        <v>8.7551628562371597</v>
      </c>
      <c r="U209">
        <f t="shared" si="39"/>
        <v>6343.3535344404536</v>
      </c>
      <c r="V209">
        <v>5.215941127391055E-2</v>
      </c>
      <c r="W209">
        <v>8.7537732171950413</v>
      </c>
      <c r="X209">
        <v>5.3549050316028968E-2</v>
      </c>
      <c r="Z209">
        <v>6683</v>
      </c>
      <c r="AA209">
        <v>8.8073222675110703</v>
      </c>
      <c r="AB209">
        <v>0</v>
      </c>
      <c r="AC209">
        <v>1</v>
      </c>
      <c r="AD209">
        <v>6.55</v>
      </c>
      <c r="AE209">
        <v>6.49</v>
      </c>
      <c r="AF209">
        <v>3.98</v>
      </c>
    </row>
    <row r="210" spans="1:32" x14ac:dyDescent="0.3">
      <c r="A210">
        <v>2</v>
      </c>
      <c r="B210">
        <v>1.1599999999999999</v>
      </c>
      <c r="C210">
        <f t="shared" si="30"/>
        <v>1.0331760061571806</v>
      </c>
      <c r="E210" t="s">
        <v>3</v>
      </c>
      <c r="F210" t="s">
        <v>13</v>
      </c>
      <c r="G210">
        <f t="shared" si="31"/>
        <v>0</v>
      </c>
      <c r="H210">
        <f t="shared" si="32"/>
        <v>0</v>
      </c>
      <c r="I210">
        <f t="shared" si="33"/>
        <v>1</v>
      </c>
      <c r="J210">
        <f t="shared" si="34"/>
        <v>0</v>
      </c>
      <c r="K210" t="s">
        <v>2</v>
      </c>
      <c r="L210">
        <f t="shared" si="35"/>
        <v>0</v>
      </c>
      <c r="M210">
        <f t="shared" si="36"/>
        <v>0</v>
      </c>
      <c r="N210">
        <f t="shared" si="37"/>
        <v>1</v>
      </c>
      <c r="O210">
        <v>60.9</v>
      </c>
      <c r="P210">
        <v>57</v>
      </c>
      <c r="Q210">
        <v>5519</v>
      </c>
      <c r="R210">
        <v>8.6159519634395014</v>
      </c>
      <c r="S210">
        <f t="shared" si="38"/>
        <v>5519.0000000000009</v>
      </c>
      <c r="T210">
        <v>8.5490772211472912</v>
      </c>
      <c r="U210">
        <f t="shared" si="39"/>
        <v>5161.988854576427</v>
      </c>
      <c r="V210">
        <v>6.6874742292210243E-2</v>
      </c>
      <c r="W210">
        <v>8.5486668645341553</v>
      </c>
      <c r="X210">
        <v>6.7285098905346175E-2</v>
      </c>
      <c r="Z210">
        <v>5519</v>
      </c>
      <c r="AA210">
        <v>8.6159519634395014</v>
      </c>
      <c r="AB210">
        <v>0</v>
      </c>
      <c r="AC210">
        <v>1</v>
      </c>
      <c r="AD210">
        <v>6.79</v>
      </c>
      <c r="AE210">
        <v>6.75</v>
      </c>
      <c r="AF210">
        <v>4.12</v>
      </c>
    </row>
    <row r="211" spans="1:32" x14ac:dyDescent="0.3">
      <c r="A211">
        <v>2</v>
      </c>
      <c r="B211">
        <v>1.42</v>
      </c>
      <c r="C211">
        <f t="shared" si="30"/>
        <v>1.0801602892196973</v>
      </c>
      <c r="E211" t="s">
        <v>12</v>
      </c>
      <c r="F211" t="s">
        <v>14</v>
      </c>
      <c r="G211">
        <f t="shared" si="31"/>
        <v>0</v>
      </c>
      <c r="H211">
        <f t="shared" si="32"/>
        <v>1</v>
      </c>
      <c r="I211">
        <f t="shared" si="33"/>
        <v>0</v>
      </c>
      <c r="J211">
        <f t="shared" si="34"/>
        <v>0</v>
      </c>
      <c r="K211" t="s">
        <v>11</v>
      </c>
      <c r="L211">
        <f t="shared" si="35"/>
        <v>0</v>
      </c>
      <c r="M211">
        <f t="shared" si="36"/>
        <v>0</v>
      </c>
      <c r="N211">
        <f t="shared" si="37"/>
        <v>1</v>
      </c>
      <c r="O211">
        <v>59.7</v>
      </c>
      <c r="P211">
        <v>57</v>
      </c>
      <c r="Q211">
        <v>7755</v>
      </c>
      <c r="R211">
        <v>8.9560930756106387</v>
      </c>
      <c r="S211">
        <f t="shared" si="38"/>
        <v>7754.9999999999964</v>
      </c>
      <c r="T211">
        <v>9.0474463543104839</v>
      </c>
      <c r="U211">
        <f t="shared" si="39"/>
        <v>8496.8123484352127</v>
      </c>
      <c r="V211">
        <v>-9.135327869984522E-2</v>
      </c>
      <c r="W211">
        <v>9.0446389602878057</v>
      </c>
      <c r="X211">
        <v>-8.8545884677166953E-2</v>
      </c>
      <c r="Z211">
        <v>7755</v>
      </c>
      <c r="AA211">
        <v>8.9560930756106387</v>
      </c>
      <c r="AB211">
        <v>0</v>
      </c>
      <c r="AC211">
        <v>1</v>
      </c>
      <c r="AD211">
        <v>7.33</v>
      </c>
      <c r="AE211">
        <v>7.3</v>
      </c>
      <c r="AF211">
        <v>4.37</v>
      </c>
    </row>
    <row r="212" spans="1:32" x14ac:dyDescent="0.3">
      <c r="A212">
        <v>2</v>
      </c>
      <c r="B212">
        <v>1.01</v>
      </c>
      <c r="C212">
        <f t="shared" si="30"/>
        <v>1.0021904733436682</v>
      </c>
      <c r="E212" t="s">
        <v>12</v>
      </c>
      <c r="F212" t="s">
        <v>13</v>
      </c>
      <c r="G212">
        <f t="shared" si="31"/>
        <v>0</v>
      </c>
      <c r="H212">
        <f t="shared" si="32"/>
        <v>0</v>
      </c>
      <c r="I212">
        <f t="shared" si="33"/>
        <v>1</v>
      </c>
      <c r="J212">
        <f t="shared" si="34"/>
        <v>0</v>
      </c>
      <c r="K212" t="s">
        <v>2</v>
      </c>
      <c r="L212">
        <f t="shared" si="35"/>
        <v>0</v>
      </c>
      <c r="M212">
        <f t="shared" si="36"/>
        <v>0</v>
      </c>
      <c r="N212">
        <f t="shared" si="37"/>
        <v>1</v>
      </c>
      <c r="O212">
        <v>59.9</v>
      </c>
      <c r="P212">
        <v>56</v>
      </c>
      <c r="Q212">
        <v>4875</v>
      </c>
      <c r="R212">
        <v>8.4918753834319478</v>
      </c>
      <c r="S212">
        <f t="shared" si="38"/>
        <v>4875.0000000000009</v>
      </c>
      <c r="T212">
        <v>8.3260194947321473</v>
      </c>
      <c r="U212">
        <f t="shared" si="39"/>
        <v>4129.9455206086204</v>
      </c>
      <c r="V212">
        <v>0.1658558886998005</v>
      </c>
      <c r="W212">
        <v>8.3315503468335876</v>
      </c>
      <c r="X212">
        <v>0.16032503659836017</v>
      </c>
      <c r="Z212">
        <v>4875</v>
      </c>
      <c r="AA212">
        <v>8.4918753834319478</v>
      </c>
      <c r="AB212">
        <v>0</v>
      </c>
      <c r="AC212">
        <v>1</v>
      </c>
      <c r="AD212">
        <v>6.6</v>
      </c>
      <c r="AE212">
        <v>6.45</v>
      </c>
      <c r="AF212">
        <v>3.91</v>
      </c>
    </row>
    <row r="213" spans="1:32" x14ac:dyDescent="0.3">
      <c r="A213">
        <v>2</v>
      </c>
      <c r="B213">
        <v>1.1599999999999999</v>
      </c>
      <c r="C213">
        <f t="shared" si="30"/>
        <v>1.0331760061571806</v>
      </c>
      <c r="E213" t="s">
        <v>3</v>
      </c>
      <c r="F213" t="s">
        <v>13</v>
      </c>
      <c r="G213">
        <f t="shared" si="31"/>
        <v>0</v>
      </c>
      <c r="H213">
        <f t="shared" si="32"/>
        <v>0</v>
      </c>
      <c r="I213">
        <f t="shared" si="33"/>
        <v>1</v>
      </c>
      <c r="J213">
        <f t="shared" si="34"/>
        <v>0</v>
      </c>
      <c r="K213" t="s">
        <v>9</v>
      </c>
      <c r="L213">
        <f t="shared" si="35"/>
        <v>0</v>
      </c>
      <c r="M213">
        <f t="shared" si="36"/>
        <v>1</v>
      </c>
      <c r="N213">
        <f t="shared" si="37"/>
        <v>0</v>
      </c>
      <c r="O213">
        <v>61.9</v>
      </c>
      <c r="P213">
        <v>55</v>
      </c>
      <c r="Q213">
        <v>9781</v>
      </c>
      <c r="R213">
        <v>9.1881970072904924</v>
      </c>
      <c r="S213">
        <f t="shared" si="38"/>
        <v>9780.9999999999945</v>
      </c>
      <c r="T213">
        <v>8.9729996932151703</v>
      </c>
      <c r="U213">
        <f t="shared" si="39"/>
        <v>7887.2254122391987</v>
      </c>
      <c r="V213">
        <v>0.21519731407532205</v>
      </c>
      <c r="W213">
        <v>8.9622408887755558</v>
      </c>
      <c r="X213">
        <v>0.22595611851493658</v>
      </c>
      <c r="Z213">
        <v>9781</v>
      </c>
      <c r="AA213">
        <v>9.1881970072904924</v>
      </c>
      <c r="AB213">
        <v>0</v>
      </c>
      <c r="AC213">
        <v>1</v>
      </c>
      <c r="AD213">
        <v>6.75</v>
      </c>
      <c r="AE213">
        <v>6.78</v>
      </c>
      <c r="AF213">
        <v>4.1900000000000004</v>
      </c>
    </row>
    <row r="214" spans="1:32" x14ac:dyDescent="0.3">
      <c r="A214">
        <v>2</v>
      </c>
      <c r="B214">
        <v>1.3</v>
      </c>
      <c r="C214">
        <f t="shared" si="30"/>
        <v>1.0593906684519199</v>
      </c>
      <c r="E214" t="s">
        <v>3</v>
      </c>
      <c r="F214" t="s">
        <v>4</v>
      </c>
      <c r="G214">
        <f t="shared" si="31"/>
        <v>0</v>
      </c>
      <c r="H214">
        <f t="shared" si="32"/>
        <v>0</v>
      </c>
      <c r="I214">
        <f t="shared" si="33"/>
        <v>1</v>
      </c>
      <c r="J214">
        <f t="shared" si="34"/>
        <v>0</v>
      </c>
      <c r="K214" t="s">
        <v>9</v>
      </c>
      <c r="L214">
        <f t="shared" si="35"/>
        <v>0</v>
      </c>
      <c r="M214">
        <f t="shared" si="36"/>
        <v>1</v>
      </c>
      <c r="N214">
        <f t="shared" si="37"/>
        <v>0</v>
      </c>
      <c r="O214">
        <v>62.8</v>
      </c>
      <c r="P214">
        <v>55.2</v>
      </c>
      <c r="Q214">
        <v>9232</v>
      </c>
      <c r="R214">
        <v>9.1304309887478805</v>
      </c>
      <c r="S214">
        <f t="shared" si="38"/>
        <v>9231.9999999999982</v>
      </c>
      <c r="T214">
        <v>9.1259741037644861</v>
      </c>
      <c r="U214">
        <f t="shared" si="39"/>
        <v>9190.9455931760403</v>
      </c>
      <c r="V214">
        <v>4.4568849833943602E-3</v>
      </c>
      <c r="W214">
        <v>9.1176975673469727</v>
      </c>
      <c r="X214">
        <v>1.2733421400907829E-2</v>
      </c>
      <c r="Z214">
        <v>9232</v>
      </c>
      <c r="AA214">
        <v>9.1304309887478805</v>
      </c>
      <c r="AB214">
        <v>0</v>
      </c>
      <c r="AC214">
        <v>1</v>
      </c>
      <c r="AD214">
        <v>6.94</v>
      </c>
      <c r="AE214">
        <v>6.97</v>
      </c>
      <c r="AF214">
        <v>4.3600000000000003</v>
      </c>
    </row>
    <row r="215" spans="1:32" x14ac:dyDescent="0.3">
      <c r="A215">
        <v>2</v>
      </c>
      <c r="B215">
        <v>1.52</v>
      </c>
      <c r="C215">
        <f t="shared" si="30"/>
        <v>1.0964463975475236</v>
      </c>
      <c r="E215" t="s">
        <v>3</v>
      </c>
      <c r="F215" t="s">
        <v>14</v>
      </c>
      <c r="G215">
        <f t="shared" si="31"/>
        <v>0</v>
      </c>
      <c r="H215">
        <f t="shared" si="32"/>
        <v>1</v>
      </c>
      <c r="I215">
        <f t="shared" si="33"/>
        <v>0</v>
      </c>
      <c r="J215">
        <f t="shared" si="34"/>
        <v>0</v>
      </c>
      <c r="K215" t="s">
        <v>2</v>
      </c>
      <c r="L215">
        <f t="shared" si="35"/>
        <v>0</v>
      </c>
      <c r="M215">
        <f t="shared" si="36"/>
        <v>0</v>
      </c>
      <c r="N215">
        <f t="shared" si="37"/>
        <v>1</v>
      </c>
      <c r="O215">
        <v>61.5</v>
      </c>
      <c r="P215">
        <v>55</v>
      </c>
      <c r="Q215">
        <v>12477</v>
      </c>
      <c r="R215">
        <v>9.4316422284110217</v>
      </c>
      <c r="S215">
        <f t="shared" si="38"/>
        <v>12477.000000000005</v>
      </c>
      <c r="T215">
        <v>9.1681437984057546</v>
      </c>
      <c r="U215">
        <f t="shared" si="39"/>
        <v>9586.8131064085228</v>
      </c>
      <c r="V215">
        <v>0.26349843000526718</v>
      </c>
      <c r="W215">
        <v>9.1562385283256944</v>
      </c>
      <c r="X215">
        <v>0.27540370008532733</v>
      </c>
      <c r="Z215">
        <v>12477</v>
      </c>
      <c r="AA215">
        <v>9.4316422284110217</v>
      </c>
      <c r="AB215">
        <v>0</v>
      </c>
      <c r="AC215">
        <v>1</v>
      </c>
      <c r="AD215">
        <v>7.44</v>
      </c>
      <c r="AE215">
        <v>7.41</v>
      </c>
      <c r="AF215">
        <v>4.57</v>
      </c>
    </row>
    <row r="216" spans="1:32" x14ac:dyDescent="0.3">
      <c r="A216">
        <v>2</v>
      </c>
      <c r="B216">
        <v>1.5</v>
      </c>
      <c r="C216">
        <f t="shared" si="30"/>
        <v>1.0932575062388263</v>
      </c>
      <c r="E216" t="s">
        <v>18</v>
      </c>
      <c r="F216" t="s">
        <v>10</v>
      </c>
      <c r="G216">
        <f t="shared" si="31"/>
        <v>0</v>
      </c>
      <c r="H216">
        <f t="shared" si="32"/>
        <v>0</v>
      </c>
      <c r="I216">
        <f t="shared" si="33"/>
        <v>0</v>
      </c>
      <c r="J216">
        <f t="shared" si="34"/>
        <v>1</v>
      </c>
      <c r="K216" t="s">
        <v>2</v>
      </c>
      <c r="L216">
        <f t="shared" si="35"/>
        <v>0</v>
      </c>
      <c r="M216">
        <f t="shared" si="36"/>
        <v>0</v>
      </c>
      <c r="N216">
        <f t="shared" si="37"/>
        <v>1</v>
      </c>
      <c r="O216">
        <v>60.3</v>
      </c>
      <c r="P216">
        <v>60</v>
      </c>
      <c r="Q216">
        <v>8127</v>
      </c>
      <c r="R216">
        <v>9.0029471307532045</v>
      </c>
      <c r="S216">
        <f t="shared" si="38"/>
        <v>8126.9999999999973</v>
      </c>
      <c r="T216">
        <v>8.8181458970666551</v>
      </c>
      <c r="U216">
        <f t="shared" si="39"/>
        <v>6755.7271924109828</v>
      </c>
      <c r="V216">
        <v>0.18480123368654944</v>
      </c>
      <c r="W216">
        <v>8.8105747828612095</v>
      </c>
      <c r="X216">
        <v>0.19237234789199498</v>
      </c>
      <c r="Z216">
        <v>8127</v>
      </c>
      <c r="AA216">
        <v>9.0029471307532045</v>
      </c>
      <c r="AB216">
        <v>0</v>
      </c>
      <c r="AC216">
        <v>1</v>
      </c>
      <c r="AD216">
        <v>7.46</v>
      </c>
      <c r="AE216">
        <v>7.43</v>
      </c>
      <c r="AF216">
        <v>4.49</v>
      </c>
    </row>
    <row r="217" spans="1:32" x14ac:dyDescent="0.3">
      <c r="A217">
        <v>2</v>
      </c>
      <c r="B217">
        <v>1.32</v>
      </c>
      <c r="C217">
        <f t="shared" si="30"/>
        <v>1.0629533560711808</v>
      </c>
      <c r="E217" t="s">
        <v>3</v>
      </c>
      <c r="F217" t="s">
        <v>13</v>
      </c>
      <c r="G217">
        <f t="shared" si="31"/>
        <v>0</v>
      </c>
      <c r="H217">
        <f t="shared" si="32"/>
        <v>0</v>
      </c>
      <c r="I217">
        <f t="shared" si="33"/>
        <v>1</v>
      </c>
      <c r="J217">
        <f t="shared" si="34"/>
        <v>0</v>
      </c>
      <c r="K217" t="s">
        <v>5</v>
      </c>
      <c r="L217">
        <f t="shared" si="35"/>
        <v>0</v>
      </c>
      <c r="M217">
        <f t="shared" si="36"/>
        <v>1</v>
      </c>
      <c r="N217">
        <f t="shared" si="37"/>
        <v>0</v>
      </c>
      <c r="O217">
        <v>62.3</v>
      </c>
      <c r="P217">
        <v>57</v>
      </c>
      <c r="Q217">
        <v>11419</v>
      </c>
      <c r="R217">
        <v>9.3430339137016478</v>
      </c>
      <c r="S217">
        <f t="shared" si="38"/>
        <v>11418.999999999998</v>
      </c>
      <c r="T217">
        <v>9.1625203298244191</v>
      </c>
      <c r="U217">
        <f t="shared" si="39"/>
        <v>9533.0532641737082</v>
      </c>
      <c r="V217">
        <v>0.18051358387722871</v>
      </c>
      <c r="W217">
        <v>9.1569903327577666</v>
      </c>
      <c r="X217">
        <v>0.18604358094388118</v>
      </c>
      <c r="Z217">
        <v>11419</v>
      </c>
      <c r="AA217">
        <v>9.3430339137016478</v>
      </c>
      <c r="AB217">
        <v>0</v>
      </c>
      <c r="AC217">
        <v>1</v>
      </c>
      <c r="AD217">
        <v>6.96</v>
      </c>
      <c r="AE217">
        <v>7.04</v>
      </c>
      <c r="AF217">
        <v>4.3600000000000003</v>
      </c>
    </row>
    <row r="218" spans="1:32" x14ac:dyDescent="0.3">
      <c r="A218">
        <v>2</v>
      </c>
      <c r="B218">
        <v>1.61</v>
      </c>
      <c r="C218">
        <f t="shared" si="30"/>
        <v>1.1104039810031108</v>
      </c>
      <c r="E218" t="s">
        <v>18</v>
      </c>
      <c r="F218" t="s">
        <v>10</v>
      </c>
      <c r="G218">
        <f t="shared" si="31"/>
        <v>0</v>
      </c>
      <c r="H218">
        <f t="shared" si="32"/>
        <v>0</v>
      </c>
      <c r="I218">
        <f t="shared" si="33"/>
        <v>0</v>
      </c>
      <c r="J218">
        <f t="shared" si="34"/>
        <v>1</v>
      </c>
      <c r="K218" t="s">
        <v>11</v>
      </c>
      <c r="L218">
        <f t="shared" si="35"/>
        <v>0</v>
      </c>
      <c r="M218">
        <f t="shared" si="36"/>
        <v>0</v>
      </c>
      <c r="N218">
        <f t="shared" si="37"/>
        <v>1</v>
      </c>
      <c r="O218">
        <v>60.9</v>
      </c>
      <c r="P218">
        <v>63</v>
      </c>
      <c r="Q218">
        <v>7775</v>
      </c>
      <c r="R218">
        <v>8.958668737047434</v>
      </c>
      <c r="S218">
        <f t="shared" si="38"/>
        <v>7774.9999999999936</v>
      </c>
      <c r="T218">
        <v>8.8831625702556494</v>
      </c>
      <c r="U218">
        <f t="shared" si="39"/>
        <v>7209.5554449374586</v>
      </c>
      <c r="V218">
        <v>7.5506166791784679E-2</v>
      </c>
      <c r="W218">
        <v>8.8916433396170387</v>
      </c>
      <c r="X218">
        <v>6.7025397430395373E-2</v>
      </c>
      <c r="Z218">
        <v>7775</v>
      </c>
      <c r="AA218">
        <v>8.958668737047434</v>
      </c>
      <c r="AB218">
        <v>0</v>
      </c>
      <c r="AC218">
        <v>1</v>
      </c>
      <c r="AD218">
        <v>7.54</v>
      </c>
      <c r="AE218">
        <v>7.5</v>
      </c>
      <c r="AF218">
        <v>4.58</v>
      </c>
    </row>
    <row r="219" spans="1:32" x14ac:dyDescent="0.3">
      <c r="A219">
        <v>2</v>
      </c>
      <c r="B219">
        <v>1.22</v>
      </c>
      <c r="C219">
        <f t="shared" si="30"/>
        <v>1.0446974310615553</v>
      </c>
      <c r="E219" t="s">
        <v>12</v>
      </c>
      <c r="F219" t="s">
        <v>1</v>
      </c>
      <c r="G219">
        <f t="shared" si="31"/>
        <v>0</v>
      </c>
      <c r="H219">
        <f t="shared" si="32"/>
        <v>0</v>
      </c>
      <c r="I219">
        <f t="shared" si="33"/>
        <v>0</v>
      </c>
      <c r="J219">
        <f t="shared" si="34"/>
        <v>1</v>
      </c>
      <c r="K219" t="s">
        <v>11</v>
      </c>
      <c r="L219">
        <f t="shared" si="35"/>
        <v>0</v>
      </c>
      <c r="M219">
        <f t="shared" si="36"/>
        <v>0</v>
      </c>
      <c r="N219">
        <f t="shared" si="37"/>
        <v>1</v>
      </c>
      <c r="O219">
        <v>62.6</v>
      </c>
      <c r="P219">
        <v>59</v>
      </c>
      <c r="Q219">
        <v>3156</v>
      </c>
      <c r="R219">
        <v>8.0570606819657655</v>
      </c>
      <c r="S219">
        <f t="shared" si="38"/>
        <v>3156.0000000000023</v>
      </c>
      <c r="T219">
        <v>6.9217552065743053</v>
      </c>
      <c r="U219">
        <f t="shared" si="39"/>
        <v>1014.0983855098244</v>
      </c>
      <c r="V219">
        <v>1.1353054753914602</v>
      </c>
      <c r="W219">
        <v>7.1192224208013144</v>
      </c>
      <c r="X219">
        <v>0.93783826116445113</v>
      </c>
      <c r="Z219">
        <v>3156</v>
      </c>
      <c r="AA219">
        <v>8.0570606819657655</v>
      </c>
      <c r="AB219">
        <v>0</v>
      </c>
      <c r="AC219">
        <v>1</v>
      </c>
      <c r="AD219">
        <v>6.79</v>
      </c>
      <c r="AE219">
        <v>4.24</v>
      </c>
      <c r="AF219">
        <v>3.76</v>
      </c>
    </row>
    <row r="220" spans="1:32" x14ac:dyDescent="0.3">
      <c r="A220">
        <v>2</v>
      </c>
      <c r="B220">
        <v>1.03</v>
      </c>
      <c r="C220">
        <f t="shared" si="30"/>
        <v>1.0065211513317971</v>
      </c>
      <c r="E220" t="s">
        <v>3</v>
      </c>
      <c r="F220" t="s">
        <v>13</v>
      </c>
      <c r="G220">
        <f t="shared" si="31"/>
        <v>0</v>
      </c>
      <c r="H220">
        <f t="shared" si="32"/>
        <v>0</v>
      </c>
      <c r="I220">
        <f t="shared" si="33"/>
        <v>1</v>
      </c>
      <c r="J220">
        <f t="shared" si="34"/>
        <v>0</v>
      </c>
      <c r="K220" t="s">
        <v>7</v>
      </c>
      <c r="L220">
        <f t="shared" si="35"/>
        <v>0</v>
      </c>
      <c r="M220">
        <f t="shared" si="36"/>
        <v>1</v>
      </c>
      <c r="N220">
        <f t="shared" si="37"/>
        <v>0</v>
      </c>
      <c r="O220">
        <v>61.7</v>
      </c>
      <c r="P220">
        <v>56</v>
      </c>
      <c r="Q220">
        <v>7587</v>
      </c>
      <c r="R220">
        <v>8.9341915353380745</v>
      </c>
      <c r="S220">
        <f t="shared" si="38"/>
        <v>7586.9999999999973</v>
      </c>
      <c r="T220">
        <v>8.7855365630287139</v>
      </c>
      <c r="U220">
        <f t="shared" si="39"/>
        <v>6538.9806149503102</v>
      </c>
      <c r="V220">
        <v>0.14865497230936064</v>
      </c>
      <c r="W220">
        <v>8.7842185716696068</v>
      </c>
      <c r="X220">
        <v>0.14997296366846768</v>
      </c>
      <c r="Z220">
        <v>7587</v>
      </c>
      <c r="AA220">
        <v>8.9341915353380745</v>
      </c>
      <c r="AB220">
        <v>0</v>
      </c>
      <c r="AC220">
        <v>1</v>
      </c>
      <c r="AD220">
        <v>6.47</v>
      </c>
      <c r="AE220">
        <v>6.53</v>
      </c>
      <c r="AF220">
        <v>4.01</v>
      </c>
    </row>
    <row r="221" spans="1:32" x14ac:dyDescent="0.3">
      <c r="A221">
        <v>2</v>
      </c>
      <c r="B221">
        <v>1.22</v>
      </c>
      <c r="C221">
        <f t="shared" si="30"/>
        <v>1.0446974310615553</v>
      </c>
      <c r="E221" t="s">
        <v>0</v>
      </c>
      <c r="F221" t="s">
        <v>1</v>
      </c>
      <c r="G221">
        <f t="shared" si="31"/>
        <v>0</v>
      </c>
      <c r="H221">
        <f t="shared" si="32"/>
        <v>0</v>
      </c>
      <c r="I221">
        <f t="shared" si="33"/>
        <v>0</v>
      </c>
      <c r="J221">
        <f t="shared" si="34"/>
        <v>1</v>
      </c>
      <c r="K221" t="s">
        <v>7</v>
      </c>
      <c r="L221">
        <f t="shared" si="35"/>
        <v>0</v>
      </c>
      <c r="M221">
        <f t="shared" si="36"/>
        <v>1</v>
      </c>
      <c r="N221">
        <f t="shared" si="37"/>
        <v>0</v>
      </c>
      <c r="O221">
        <v>58.5</v>
      </c>
      <c r="P221">
        <v>61</v>
      </c>
      <c r="Q221">
        <v>5356</v>
      </c>
      <c r="R221">
        <v>8.5859727068110629</v>
      </c>
      <c r="S221">
        <f t="shared" si="38"/>
        <v>5355.9999999999991</v>
      </c>
      <c r="T221">
        <v>8.8500650703380703</v>
      </c>
      <c r="U221">
        <f t="shared" si="39"/>
        <v>6974.8428107195577</v>
      </c>
      <c r="V221">
        <v>-0.26409236352700738</v>
      </c>
      <c r="W221">
        <v>8.8588873834247366</v>
      </c>
      <c r="X221">
        <v>-0.27291467661367363</v>
      </c>
      <c r="Z221">
        <v>5356</v>
      </c>
      <c r="AA221">
        <v>8.5859727068110629</v>
      </c>
      <c r="AB221">
        <v>0</v>
      </c>
      <c r="AC221">
        <v>1</v>
      </c>
      <c r="AD221">
        <v>6.94</v>
      </c>
      <c r="AE221">
        <v>7</v>
      </c>
      <c r="AF221">
        <v>4.08</v>
      </c>
    </row>
    <row r="222" spans="1:32" x14ac:dyDescent="0.3">
      <c r="A222">
        <v>2</v>
      </c>
      <c r="B222">
        <v>1.1499999999999999</v>
      </c>
      <c r="C222">
        <f t="shared" si="30"/>
        <v>1.0312108054708153</v>
      </c>
      <c r="E222" t="s">
        <v>3</v>
      </c>
      <c r="F222" t="s">
        <v>4</v>
      </c>
      <c r="G222">
        <f t="shared" si="31"/>
        <v>0</v>
      </c>
      <c r="H222">
        <f t="shared" si="32"/>
        <v>0</v>
      </c>
      <c r="I222">
        <f t="shared" si="33"/>
        <v>1</v>
      </c>
      <c r="J222">
        <f t="shared" si="34"/>
        <v>0</v>
      </c>
      <c r="K222" t="s">
        <v>15</v>
      </c>
      <c r="L222">
        <f t="shared" si="35"/>
        <v>0</v>
      </c>
      <c r="M222">
        <f t="shared" si="36"/>
        <v>1</v>
      </c>
      <c r="N222">
        <f t="shared" si="37"/>
        <v>0</v>
      </c>
      <c r="O222">
        <v>62.6</v>
      </c>
      <c r="P222">
        <v>57</v>
      </c>
      <c r="Q222">
        <v>5989</v>
      </c>
      <c r="R222">
        <v>8.6976797322644632</v>
      </c>
      <c r="S222">
        <f t="shared" si="38"/>
        <v>5989.0000000000045</v>
      </c>
      <c r="T222">
        <v>8.9323384543096509</v>
      </c>
      <c r="U222">
        <f t="shared" si="39"/>
        <v>7572.9536927295876</v>
      </c>
      <c r="V222">
        <v>-0.23465872204518767</v>
      </c>
      <c r="W222">
        <v>8.9189775580447943</v>
      </c>
      <c r="X222">
        <v>-0.22129782578033108</v>
      </c>
      <c r="Z222">
        <v>5989</v>
      </c>
      <c r="AA222">
        <v>8.6976797322644632</v>
      </c>
      <c r="AB222">
        <v>0</v>
      </c>
      <c r="AC222">
        <v>1</v>
      </c>
      <c r="AD222">
        <v>6.75</v>
      </c>
      <c r="AE222">
        <v>6.69</v>
      </c>
      <c r="AF222">
        <v>4.21</v>
      </c>
    </row>
    <row r="223" spans="1:32" x14ac:dyDescent="0.3">
      <c r="A223">
        <v>2</v>
      </c>
      <c r="B223">
        <v>1.26</v>
      </c>
      <c r="C223">
        <f t="shared" si="30"/>
        <v>1.0521350361527664</v>
      </c>
      <c r="E223" t="s">
        <v>3</v>
      </c>
      <c r="F223" t="s">
        <v>14</v>
      </c>
      <c r="G223">
        <f t="shared" si="31"/>
        <v>0</v>
      </c>
      <c r="H223">
        <f t="shared" si="32"/>
        <v>1</v>
      </c>
      <c r="I223">
        <f t="shared" si="33"/>
        <v>0</v>
      </c>
      <c r="J223">
        <f t="shared" si="34"/>
        <v>0</v>
      </c>
      <c r="K223" t="s">
        <v>2</v>
      </c>
      <c r="L223">
        <f t="shared" si="35"/>
        <v>0</v>
      </c>
      <c r="M223">
        <f t="shared" si="36"/>
        <v>0</v>
      </c>
      <c r="N223">
        <f t="shared" si="37"/>
        <v>1</v>
      </c>
      <c r="O223">
        <v>60.6</v>
      </c>
      <c r="P223">
        <v>56</v>
      </c>
      <c r="Q223">
        <v>6922</v>
      </c>
      <c r="R223">
        <v>8.8424600241952902</v>
      </c>
      <c r="S223">
        <f t="shared" si="38"/>
        <v>6922.0000000000045</v>
      </c>
      <c r="T223">
        <v>8.8424172961501366</v>
      </c>
      <c r="U223">
        <f t="shared" si="39"/>
        <v>6921.7042427900597</v>
      </c>
      <c r="V223">
        <v>4.2728045153594962E-5</v>
      </c>
      <c r="W223">
        <v>8.8318771295086744</v>
      </c>
      <c r="X223">
        <v>1.0582894686615774E-2</v>
      </c>
      <c r="Z223">
        <v>6922</v>
      </c>
      <c r="AA223">
        <v>8.8424600241952902</v>
      </c>
      <c r="AB223">
        <v>0</v>
      </c>
      <c r="AC223">
        <v>1</v>
      </c>
      <c r="AD223">
        <v>7.05</v>
      </c>
      <c r="AE223">
        <v>6.98</v>
      </c>
      <c r="AF223">
        <v>4.25</v>
      </c>
    </row>
    <row r="224" spans="1:32" x14ac:dyDescent="0.3">
      <c r="A224">
        <v>2</v>
      </c>
      <c r="B224">
        <v>1.02</v>
      </c>
      <c r="C224">
        <f t="shared" si="30"/>
        <v>1.0043640927805335</v>
      </c>
      <c r="E224" t="s">
        <v>12</v>
      </c>
      <c r="F224" t="s">
        <v>6</v>
      </c>
      <c r="G224">
        <f t="shared" si="31"/>
        <v>0</v>
      </c>
      <c r="H224">
        <f t="shared" si="32"/>
        <v>1</v>
      </c>
      <c r="I224">
        <f t="shared" si="33"/>
        <v>0</v>
      </c>
      <c r="J224">
        <f t="shared" si="34"/>
        <v>0</v>
      </c>
      <c r="K224" t="s">
        <v>9</v>
      </c>
      <c r="L224">
        <f t="shared" si="35"/>
        <v>0</v>
      </c>
      <c r="M224">
        <f t="shared" si="36"/>
        <v>1</v>
      </c>
      <c r="N224">
        <f t="shared" si="37"/>
        <v>0</v>
      </c>
      <c r="O224">
        <v>61.5</v>
      </c>
      <c r="P224">
        <v>59</v>
      </c>
      <c r="Q224">
        <v>11163</v>
      </c>
      <c r="R224">
        <v>9.3203600170147318</v>
      </c>
      <c r="S224">
        <f t="shared" si="38"/>
        <v>11162.999999999996</v>
      </c>
      <c r="T224">
        <v>8.8392046134737701</v>
      </c>
      <c r="U224">
        <f t="shared" si="39"/>
        <v>6899.5026858527926</v>
      </c>
      <c r="V224">
        <v>0.48115540354096176</v>
      </c>
      <c r="W224">
        <v>8.848348264822512</v>
      </c>
      <c r="X224">
        <v>0.4720117521922198</v>
      </c>
      <c r="Z224">
        <v>11163</v>
      </c>
      <c r="AA224">
        <v>9.3203600170147318</v>
      </c>
      <c r="AB224">
        <v>0</v>
      </c>
      <c r="AC224">
        <v>1</v>
      </c>
      <c r="AD224">
        <v>6.46</v>
      </c>
      <c r="AE224">
        <v>6.41</v>
      </c>
      <c r="AF224">
        <v>3.96</v>
      </c>
    </row>
    <row r="225" spans="1:32" x14ac:dyDescent="0.3">
      <c r="A225">
        <v>2</v>
      </c>
      <c r="B225">
        <v>1.23</v>
      </c>
      <c r="C225">
        <f t="shared" si="30"/>
        <v>1.0465744642047201</v>
      </c>
      <c r="E225" t="s">
        <v>18</v>
      </c>
      <c r="F225" t="s">
        <v>10</v>
      </c>
      <c r="G225">
        <f t="shared" si="31"/>
        <v>0</v>
      </c>
      <c r="H225">
        <f t="shared" si="32"/>
        <v>0</v>
      </c>
      <c r="I225">
        <f t="shared" si="33"/>
        <v>0</v>
      </c>
      <c r="J225">
        <f t="shared" si="34"/>
        <v>1</v>
      </c>
      <c r="K225" t="s">
        <v>7</v>
      </c>
      <c r="L225">
        <f t="shared" si="35"/>
        <v>0</v>
      </c>
      <c r="M225">
        <f t="shared" si="36"/>
        <v>1</v>
      </c>
      <c r="N225">
        <f t="shared" si="37"/>
        <v>0</v>
      </c>
      <c r="O225">
        <v>63.1</v>
      </c>
      <c r="P225">
        <v>58</v>
      </c>
      <c r="Q225">
        <v>6564</v>
      </c>
      <c r="R225">
        <v>8.7893554522099819</v>
      </c>
      <c r="S225">
        <f t="shared" si="38"/>
        <v>6564.0000000000027</v>
      </c>
      <c r="T225">
        <v>8.8789982577480373</v>
      </c>
      <c r="U225">
        <f t="shared" si="39"/>
        <v>7179.595028588581</v>
      </c>
      <c r="V225">
        <v>-8.964280553805537E-2</v>
      </c>
      <c r="W225">
        <v>8.8626470183075252</v>
      </c>
      <c r="X225">
        <v>-7.3291566097543281E-2</v>
      </c>
      <c r="Z225">
        <v>6564</v>
      </c>
      <c r="AA225">
        <v>8.7893554522099819</v>
      </c>
      <c r="AB225">
        <v>0</v>
      </c>
      <c r="AC225">
        <v>1</v>
      </c>
      <c r="AD225">
        <v>6.77</v>
      </c>
      <c r="AE225">
        <v>6.91</v>
      </c>
      <c r="AF225">
        <v>4.32</v>
      </c>
    </row>
    <row r="226" spans="1:32" x14ac:dyDescent="0.3">
      <c r="A226">
        <v>2</v>
      </c>
      <c r="B226">
        <v>1.3</v>
      </c>
      <c r="C226">
        <f t="shared" si="30"/>
        <v>1.0593906684519199</v>
      </c>
      <c r="E226" t="s">
        <v>3</v>
      </c>
      <c r="F226" t="s">
        <v>10</v>
      </c>
      <c r="G226">
        <f t="shared" si="31"/>
        <v>0</v>
      </c>
      <c r="H226">
        <f t="shared" si="32"/>
        <v>0</v>
      </c>
      <c r="I226">
        <f t="shared" si="33"/>
        <v>0</v>
      </c>
      <c r="J226">
        <f t="shared" si="34"/>
        <v>1</v>
      </c>
      <c r="K226" t="s">
        <v>15</v>
      </c>
      <c r="L226">
        <f t="shared" si="35"/>
        <v>0</v>
      </c>
      <c r="M226">
        <f t="shared" si="36"/>
        <v>1</v>
      </c>
      <c r="N226">
        <f t="shared" si="37"/>
        <v>0</v>
      </c>
      <c r="O226">
        <v>61.7</v>
      </c>
      <c r="P226">
        <v>56</v>
      </c>
      <c r="Q226">
        <v>6714</v>
      </c>
      <c r="R226">
        <v>8.8119501775399804</v>
      </c>
      <c r="S226">
        <f t="shared" si="38"/>
        <v>6714.0000000000018</v>
      </c>
      <c r="T226">
        <v>8.9459181905995244</v>
      </c>
      <c r="U226">
        <f t="shared" si="39"/>
        <v>7676.4938396156031</v>
      </c>
      <c r="V226">
        <v>-0.13396801305954398</v>
      </c>
      <c r="W226">
        <v>8.930294962378392</v>
      </c>
      <c r="X226">
        <v>-0.1183447848384116</v>
      </c>
      <c r="Z226">
        <v>6714</v>
      </c>
      <c r="AA226">
        <v>8.8119501775399804</v>
      </c>
      <c r="AB226">
        <v>0</v>
      </c>
      <c r="AC226">
        <v>1</v>
      </c>
      <c r="AD226">
        <v>7.07</v>
      </c>
      <c r="AE226">
        <v>7.02</v>
      </c>
      <c r="AF226">
        <v>4.3499999999999996</v>
      </c>
    </row>
    <row r="227" spans="1:32" x14ac:dyDescent="0.3">
      <c r="A227">
        <v>2</v>
      </c>
      <c r="B227">
        <v>1.22</v>
      </c>
      <c r="C227">
        <f t="shared" si="30"/>
        <v>1.0446974310615553</v>
      </c>
      <c r="E227" t="s">
        <v>12</v>
      </c>
      <c r="F227" t="s">
        <v>6</v>
      </c>
      <c r="G227">
        <f t="shared" si="31"/>
        <v>0</v>
      </c>
      <c r="H227">
        <f t="shared" si="32"/>
        <v>1</v>
      </c>
      <c r="I227">
        <f t="shared" si="33"/>
        <v>0</v>
      </c>
      <c r="J227">
        <f t="shared" si="34"/>
        <v>0</v>
      </c>
      <c r="K227" t="s">
        <v>11</v>
      </c>
      <c r="L227">
        <f t="shared" si="35"/>
        <v>0</v>
      </c>
      <c r="M227">
        <f t="shared" si="36"/>
        <v>0</v>
      </c>
      <c r="N227">
        <f t="shared" si="37"/>
        <v>1</v>
      </c>
      <c r="O227">
        <v>61.5</v>
      </c>
      <c r="P227">
        <v>58</v>
      </c>
      <c r="Q227">
        <v>6237</v>
      </c>
      <c r="R227">
        <v>8.7382545765261224</v>
      </c>
      <c r="S227">
        <f t="shared" si="38"/>
        <v>6236.9999999999982</v>
      </c>
      <c r="T227">
        <v>8.7587288183957028</v>
      </c>
      <c r="U227">
        <f t="shared" si="39"/>
        <v>6366.0140724001831</v>
      </c>
      <c r="V227">
        <v>-2.0474241869580467E-2</v>
      </c>
      <c r="W227">
        <v>8.7594723044530856</v>
      </c>
      <c r="X227">
        <v>-2.1217727926963192E-2</v>
      </c>
      <c r="Z227">
        <v>6237</v>
      </c>
      <c r="AA227">
        <v>8.7382545765261224</v>
      </c>
      <c r="AB227">
        <v>0</v>
      </c>
      <c r="AC227">
        <v>1</v>
      </c>
      <c r="AD227">
        <v>6.81</v>
      </c>
      <c r="AE227">
        <v>6.85</v>
      </c>
      <c r="AF227">
        <v>4.2</v>
      </c>
    </row>
    <row r="228" spans="1:32" x14ac:dyDescent="0.3">
      <c r="A228">
        <v>2</v>
      </c>
      <c r="B228">
        <v>1.2</v>
      </c>
      <c r="C228">
        <f t="shared" si="30"/>
        <v>1.0409070644037852</v>
      </c>
      <c r="E228" t="s">
        <v>3</v>
      </c>
      <c r="F228" t="s">
        <v>10</v>
      </c>
      <c r="G228">
        <f t="shared" si="31"/>
        <v>0</v>
      </c>
      <c r="H228">
        <f t="shared" si="32"/>
        <v>0</v>
      </c>
      <c r="I228">
        <f t="shared" si="33"/>
        <v>0</v>
      </c>
      <c r="J228">
        <f t="shared" si="34"/>
        <v>1</v>
      </c>
      <c r="K228" t="s">
        <v>2</v>
      </c>
      <c r="L228">
        <f t="shared" si="35"/>
        <v>0</v>
      </c>
      <c r="M228">
        <f t="shared" si="36"/>
        <v>0</v>
      </c>
      <c r="N228">
        <f t="shared" si="37"/>
        <v>1</v>
      </c>
      <c r="O228">
        <v>62.3</v>
      </c>
      <c r="P228">
        <v>53</v>
      </c>
      <c r="Q228">
        <v>5694</v>
      </c>
      <c r="R228">
        <v>8.6471682678379835</v>
      </c>
      <c r="S228">
        <f t="shared" si="38"/>
        <v>5694.0000000000036</v>
      </c>
      <c r="T228">
        <v>8.4394131173687583</v>
      </c>
      <c r="U228">
        <f t="shared" si="39"/>
        <v>4625.8393629840421</v>
      </c>
      <c r="V228">
        <v>0.20775515046922521</v>
      </c>
      <c r="W228">
        <v>8.4248940021650522</v>
      </c>
      <c r="X228">
        <v>0.22227426567293129</v>
      </c>
      <c r="Z228">
        <v>5694</v>
      </c>
      <c r="AA228">
        <v>8.6471682678379835</v>
      </c>
      <c r="AB228">
        <v>0</v>
      </c>
      <c r="AC228">
        <v>1</v>
      </c>
      <c r="AD228">
        <v>6.8</v>
      </c>
      <c r="AE228">
        <v>6.85</v>
      </c>
      <c r="AF228">
        <v>4.25</v>
      </c>
    </row>
    <row r="229" spans="1:32" x14ac:dyDescent="0.3">
      <c r="A229">
        <v>2</v>
      </c>
      <c r="B229">
        <v>1.52</v>
      </c>
      <c r="C229">
        <f t="shared" si="30"/>
        <v>1.0964463975475236</v>
      </c>
      <c r="E229" t="s">
        <v>18</v>
      </c>
      <c r="F229" t="s">
        <v>10</v>
      </c>
      <c r="G229">
        <f t="shared" si="31"/>
        <v>0</v>
      </c>
      <c r="H229">
        <f t="shared" si="32"/>
        <v>0</v>
      </c>
      <c r="I229">
        <f t="shared" si="33"/>
        <v>0</v>
      </c>
      <c r="J229">
        <f t="shared" si="34"/>
        <v>1</v>
      </c>
      <c r="K229" t="s">
        <v>2</v>
      </c>
      <c r="L229">
        <f t="shared" si="35"/>
        <v>0</v>
      </c>
      <c r="M229">
        <f t="shared" si="36"/>
        <v>0</v>
      </c>
      <c r="N229">
        <f t="shared" si="37"/>
        <v>1</v>
      </c>
      <c r="O229">
        <v>62.8</v>
      </c>
      <c r="P229">
        <v>62</v>
      </c>
      <c r="Q229">
        <v>9129</v>
      </c>
      <c r="R229">
        <v>9.1192114385650811</v>
      </c>
      <c r="S229">
        <f t="shared" si="38"/>
        <v>9129.0000000000036</v>
      </c>
      <c r="T229">
        <v>8.7671971260471704</v>
      </c>
      <c r="U229">
        <f t="shared" si="39"/>
        <v>6420.1523443190199</v>
      </c>
      <c r="V229">
        <v>0.35201431251791071</v>
      </c>
      <c r="W229">
        <v>8.7714850818338199</v>
      </c>
      <c r="X229">
        <v>0.34772635673126118</v>
      </c>
      <c r="Z229">
        <v>9129</v>
      </c>
      <c r="AA229">
        <v>9.1192114385650811</v>
      </c>
      <c r="AB229">
        <v>0</v>
      </c>
      <c r="AC229">
        <v>1</v>
      </c>
      <c r="AD229">
        <v>7.23</v>
      </c>
      <c r="AE229">
        <v>7.29</v>
      </c>
      <c r="AF229">
        <v>4.5599999999999996</v>
      </c>
    </row>
    <row r="230" spans="1:32" x14ac:dyDescent="0.3">
      <c r="A230">
        <v>2</v>
      </c>
      <c r="B230">
        <v>1.01</v>
      </c>
      <c r="C230">
        <f t="shared" si="30"/>
        <v>1.0021904733436682</v>
      </c>
      <c r="E230" t="s">
        <v>18</v>
      </c>
      <c r="F230" t="s">
        <v>6</v>
      </c>
      <c r="G230">
        <f t="shared" si="31"/>
        <v>0</v>
      </c>
      <c r="H230">
        <f t="shared" si="32"/>
        <v>1</v>
      </c>
      <c r="I230">
        <f t="shared" si="33"/>
        <v>0</v>
      </c>
      <c r="J230">
        <f t="shared" si="34"/>
        <v>0</v>
      </c>
      <c r="K230" t="s">
        <v>7</v>
      </c>
      <c r="L230">
        <f t="shared" si="35"/>
        <v>0</v>
      </c>
      <c r="M230">
        <f t="shared" si="36"/>
        <v>1</v>
      </c>
      <c r="N230">
        <f t="shared" si="37"/>
        <v>0</v>
      </c>
      <c r="O230">
        <v>60.4</v>
      </c>
      <c r="P230">
        <v>60</v>
      </c>
      <c r="Q230">
        <v>8403</v>
      </c>
      <c r="R230">
        <v>9.0363440639282189</v>
      </c>
      <c r="S230">
        <f t="shared" si="38"/>
        <v>8403.0000000000055</v>
      </c>
      <c r="T230">
        <v>8.856770541447661</v>
      </c>
      <c r="U230">
        <f t="shared" si="39"/>
        <v>7021.7695748795613</v>
      </c>
      <c r="V230">
        <v>0.17957352248055791</v>
      </c>
      <c r="W230">
        <v>8.8705956960227041</v>
      </c>
      <c r="X230">
        <v>0.16574836790551473</v>
      </c>
      <c r="Z230">
        <v>8403</v>
      </c>
      <c r="AA230">
        <v>9.0363440639282189</v>
      </c>
      <c r="AB230">
        <v>0</v>
      </c>
      <c r="AC230">
        <v>1</v>
      </c>
      <c r="AD230">
        <v>6.43</v>
      </c>
      <c r="AE230">
        <v>6.48</v>
      </c>
      <c r="AF230">
        <v>3.9</v>
      </c>
    </row>
    <row r="231" spans="1:32" x14ac:dyDescent="0.3">
      <c r="A231">
        <v>2</v>
      </c>
      <c r="B231">
        <v>1.31</v>
      </c>
      <c r="C231">
        <f t="shared" ref="C231:C294" si="40">B231^0.2199</f>
        <v>1.0611773162346796</v>
      </c>
      <c r="E231" t="s">
        <v>3</v>
      </c>
      <c r="F231" t="s">
        <v>13</v>
      </c>
      <c r="G231">
        <f t="shared" ref="G231:G294" si="41">IF(F231="D",1,0)</f>
        <v>0</v>
      </c>
      <c r="H231">
        <f t="shared" ref="H231:H294" si="42">IF(OR(F231="E",F231="F"),1,0)</f>
        <v>0</v>
      </c>
      <c r="I231">
        <f t="shared" ref="I231:I294" si="43">IF(OR(F231="G",F231="H"),1,0)</f>
        <v>1</v>
      </c>
      <c r="J231">
        <f t="shared" ref="J231:J294" si="44">IF(OR(F231="I",F231="J"),1,0)</f>
        <v>0</v>
      </c>
      <c r="K231" t="s">
        <v>7</v>
      </c>
      <c r="L231">
        <f t="shared" ref="L231:L294" si="45">IF(OR(K231="IF",K231="FL"),1,0)</f>
        <v>0</v>
      </c>
      <c r="M231">
        <f t="shared" ref="M231:M294" si="46">IF(OR(K231="VS1",K231="VS2",K231="VVS1",K231="VVS2"),1,0)</f>
        <v>1</v>
      </c>
      <c r="N231">
        <f t="shared" ref="N231:N294" si="47">IF(OR(K231="SI1",K231="SI2"),1,0)</f>
        <v>0</v>
      </c>
      <c r="O231">
        <v>61.9</v>
      </c>
      <c r="P231">
        <v>56</v>
      </c>
      <c r="Q231">
        <v>10099</v>
      </c>
      <c r="R231">
        <v>9.2201916880265564</v>
      </c>
      <c r="S231">
        <f t="shared" si="38"/>
        <v>10098.999999999995</v>
      </c>
      <c r="T231">
        <v>9.2158351007872987</v>
      </c>
      <c r="U231">
        <f t="shared" si="39"/>
        <v>10055.098525210096</v>
      </c>
      <c r="V231">
        <v>4.3565872392576921E-3</v>
      </c>
      <c r="W231">
        <v>9.196179226390786</v>
      </c>
      <c r="X231">
        <v>2.4012461635770421E-2</v>
      </c>
      <c r="Z231">
        <v>10099</v>
      </c>
      <c r="AA231">
        <v>9.2201916880265564</v>
      </c>
      <c r="AB231">
        <v>0</v>
      </c>
      <c r="AC231">
        <v>1</v>
      </c>
      <c r="AD231">
        <v>7.03</v>
      </c>
      <c r="AE231">
        <v>7.13</v>
      </c>
      <c r="AF231">
        <v>4.38</v>
      </c>
    </row>
    <row r="232" spans="1:32" x14ac:dyDescent="0.3">
      <c r="A232">
        <v>2</v>
      </c>
      <c r="B232">
        <v>1.24</v>
      </c>
      <c r="C232">
        <f t="shared" si="40"/>
        <v>1.0484396301753314</v>
      </c>
      <c r="E232" t="s">
        <v>12</v>
      </c>
      <c r="F232" t="s">
        <v>13</v>
      </c>
      <c r="G232">
        <f t="shared" si="41"/>
        <v>0</v>
      </c>
      <c r="H232">
        <f t="shared" si="42"/>
        <v>0</v>
      </c>
      <c r="I232">
        <f t="shared" si="43"/>
        <v>1</v>
      </c>
      <c r="J232">
        <f t="shared" si="44"/>
        <v>0</v>
      </c>
      <c r="K232" t="s">
        <v>11</v>
      </c>
      <c r="L232">
        <f t="shared" si="45"/>
        <v>0</v>
      </c>
      <c r="M232">
        <f t="shared" si="46"/>
        <v>0</v>
      </c>
      <c r="N232">
        <f t="shared" si="47"/>
        <v>1</v>
      </c>
      <c r="O232">
        <v>60</v>
      </c>
      <c r="P232">
        <v>60</v>
      </c>
      <c r="Q232">
        <v>3896</v>
      </c>
      <c r="R232">
        <v>8.2677056647624259</v>
      </c>
      <c r="S232">
        <f t="shared" si="38"/>
        <v>3896.0000000000005</v>
      </c>
      <c r="T232">
        <v>8.6264389328730449</v>
      </c>
      <c r="U232">
        <f t="shared" si="39"/>
        <v>5577.1821281822467</v>
      </c>
      <c r="V232">
        <v>-0.35873326811061901</v>
      </c>
      <c r="W232">
        <v>8.6359025912578442</v>
      </c>
      <c r="X232">
        <v>-0.36819692649541835</v>
      </c>
      <c r="Z232">
        <v>3896</v>
      </c>
      <c r="AA232">
        <v>8.2677056647624259</v>
      </c>
      <c r="AB232">
        <v>0</v>
      </c>
      <c r="AC232">
        <v>1</v>
      </c>
      <c r="AD232">
        <v>6.94</v>
      </c>
      <c r="AE232">
        <v>6.88</v>
      </c>
      <c r="AF232">
        <v>4.1500000000000004</v>
      </c>
    </row>
    <row r="233" spans="1:32" x14ac:dyDescent="0.3">
      <c r="A233">
        <v>2</v>
      </c>
      <c r="B233">
        <v>1.05</v>
      </c>
      <c r="C233">
        <f t="shared" si="40"/>
        <v>1.010786718750355</v>
      </c>
      <c r="E233" t="s">
        <v>12</v>
      </c>
      <c r="F233" t="s">
        <v>4</v>
      </c>
      <c r="G233">
        <f t="shared" si="41"/>
        <v>0</v>
      </c>
      <c r="H233">
        <f t="shared" si="42"/>
        <v>0</v>
      </c>
      <c r="I233">
        <f t="shared" si="43"/>
        <v>1</v>
      </c>
      <c r="J233">
        <f t="shared" si="44"/>
        <v>0</v>
      </c>
      <c r="K233" t="s">
        <v>11</v>
      </c>
      <c r="L233">
        <f t="shared" si="45"/>
        <v>0</v>
      </c>
      <c r="M233">
        <f t="shared" si="46"/>
        <v>0</v>
      </c>
      <c r="N233">
        <f t="shared" si="47"/>
        <v>1</v>
      </c>
      <c r="O233">
        <v>61.4</v>
      </c>
      <c r="P233">
        <v>58</v>
      </c>
      <c r="Q233">
        <v>4116</v>
      </c>
      <c r="R233">
        <v>8.3226370969539403</v>
      </c>
      <c r="S233">
        <f t="shared" si="38"/>
        <v>4116</v>
      </c>
      <c r="T233">
        <v>8.410968095838431</v>
      </c>
      <c r="U233">
        <f t="shared" si="39"/>
        <v>4496.1110717469755</v>
      </c>
      <c r="V233">
        <v>-8.8330998884490697E-2</v>
      </c>
      <c r="W233">
        <v>8.4068074988069981</v>
      </c>
      <c r="X233">
        <v>-8.4170401853057797E-2</v>
      </c>
      <c r="Z233">
        <v>4116</v>
      </c>
      <c r="AA233">
        <v>8.3226370969539403</v>
      </c>
      <c r="AB233">
        <v>0</v>
      </c>
      <c r="AC233">
        <v>1</v>
      </c>
      <c r="AD233">
        <v>6.58</v>
      </c>
      <c r="AE233">
        <v>6.54</v>
      </c>
      <c r="AF233">
        <v>4.03</v>
      </c>
    </row>
    <row r="234" spans="1:32" x14ac:dyDescent="0.3">
      <c r="A234">
        <v>2</v>
      </c>
      <c r="B234">
        <v>1.01</v>
      </c>
      <c r="C234">
        <f t="shared" si="40"/>
        <v>1.0021904733436682</v>
      </c>
      <c r="E234" t="s">
        <v>18</v>
      </c>
      <c r="F234" t="s">
        <v>1</v>
      </c>
      <c r="G234">
        <f t="shared" si="41"/>
        <v>0</v>
      </c>
      <c r="H234">
        <f t="shared" si="42"/>
        <v>0</v>
      </c>
      <c r="I234">
        <f t="shared" si="43"/>
        <v>0</v>
      </c>
      <c r="J234">
        <f t="shared" si="44"/>
        <v>1</v>
      </c>
      <c r="K234" t="s">
        <v>5</v>
      </c>
      <c r="L234">
        <f t="shared" si="45"/>
        <v>0</v>
      </c>
      <c r="M234">
        <f t="shared" si="46"/>
        <v>1</v>
      </c>
      <c r="N234">
        <f t="shared" si="47"/>
        <v>0</v>
      </c>
      <c r="O234">
        <v>62.2</v>
      </c>
      <c r="P234">
        <v>56</v>
      </c>
      <c r="Q234">
        <v>4850</v>
      </c>
      <c r="R234">
        <v>8.4867339839315292</v>
      </c>
      <c r="S234">
        <f t="shared" si="38"/>
        <v>4850.0000000000018</v>
      </c>
      <c r="T234">
        <v>8.5156196528409396</v>
      </c>
      <c r="U234">
        <f t="shared" si="39"/>
        <v>4992.1384939371419</v>
      </c>
      <c r="V234">
        <v>-2.8885668909410356E-2</v>
      </c>
      <c r="W234">
        <v>8.5210662846846965</v>
      </c>
      <c r="X234">
        <v>-3.4332300753167289E-2</v>
      </c>
      <c r="Z234">
        <v>4850</v>
      </c>
      <c r="AA234">
        <v>8.4867339839315292</v>
      </c>
      <c r="AB234">
        <v>0</v>
      </c>
      <c r="AC234">
        <v>1</v>
      </c>
      <c r="AD234">
        <v>6.37</v>
      </c>
      <c r="AE234">
        <v>6.42</v>
      </c>
      <c r="AF234">
        <v>3.98</v>
      </c>
    </row>
    <row r="235" spans="1:32" x14ac:dyDescent="0.3">
      <c r="A235">
        <v>2</v>
      </c>
      <c r="B235">
        <v>1.22</v>
      </c>
      <c r="C235">
        <f t="shared" si="40"/>
        <v>1.0446974310615553</v>
      </c>
      <c r="E235" t="s">
        <v>12</v>
      </c>
      <c r="F235" t="s">
        <v>13</v>
      </c>
      <c r="G235">
        <f t="shared" si="41"/>
        <v>0</v>
      </c>
      <c r="H235">
        <f t="shared" si="42"/>
        <v>0</v>
      </c>
      <c r="I235">
        <f t="shared" si="43"/>
        <v>1</v>
      </c>
      <c r="J235">
        <f t="shared" si="44"/>
        <v>0</v>
      </c>
      <c r="K235" t="s">
        <v>2</v>
      </c>
      <c r="L235">
        <f t="shared" si="45"/>
        <v>0</v>
      </c>
      <c r="M235">
        <f t="shared" si="46"/>
        <v>0</v>
      </c>
      <c r="N235">
        <f t="shared" si="47"/>
        <v>1</v>
      </c>
      <c r="O235">
        <v>62.3</v>
      </c>
      <c r="P235">
        <v>58</v>
      </c>
      <c r="Q235">
        <v>6288</v>
      </c>
      <c r="R235">
        <v>8.7463983341090419</v>
      </c>
      <c r="S235">
        <f t="shared" si="38"/>
        <v>6287.9999999999964</v>
      </c>
      <c r="T235">
        <v>8.5890953237421677</v>
      </c>
      <c r="U235">
        <f t="shared" si="39"/>
        <v>5372.7508759563198</v>
      </c>
      <c r="V235">
        <v>0.15730301036687422</v>
      </c>
      <c r="W235">
        <v>8.5886794664788688</v>
      </c>
      <c r="X235">
        <v>0.15771886763017307</v>
      </c>
      <c r="Z235">
        <v>6288</v>
      </c>
      <c r="AA235">
        <v>8.7463983341090419</v>
      </c>
      <c r="AB235">
        <v>0</v>
      </c>
      <c r="AC235">
        <v>1</v>
      </c>
      <c r="AD235">
        <v>6.83</v>
      </c>
      <c r="AE235">
        <v>6.76</v>
      </c>
      <c r="AF235">
        <v>4.2300000000000004</v>
      </c>
    </row>
    <row r="236" spans="1:32" x14ac:dyDescent="0.3">
      <c r="A236">
        <v>2</v>
      </c>
      <c r="B236">
        <v>1.73</v>
      </c>
      <c r="C236">
        <f t="shared" si="40"/>
        <v>1.1280967241180349</v>
      </c>
      <c r="E236" t="s">
        <v>18</v>
      </c>
      <c r="F236" t="s">
        <v>1</v>
      </c>
      <c r="G236">
        <f t="shared" si="41"/>
        <v>0</v>
      </c>
      <c r="H236">
        <f t="shared" si="42"/>
        <v>0</v>
      </c>
      <c r="I236">
        <f t="shared" si="43"/>
        <v>0</v>
      </c>
      <c r="J236">
        <f t="shared" si="44"/>
        <v>1</v>
      </c>
      <c r="K236" t="s">
        <v>15</v>
      </c>
      <c r="L236">
        <f t="shared" si="45"/>
        <v>0</v>
      </c>
      <c r="M236">
        <f t="shared" si="46"/>
        <v>1</v>
      </c>
      <c r="N236">
        <f t="shared" si="47"/>
        <v>0</v>
      </c>
      <c r="O236">
        <v>60.9</v>
      </c>
      <c r="P236">
        <v>59</v>
      </c>
      <c r="Q236">
        <v>9510</v>
      </c>
      <c r="R236">
        <v>9.1600991555394362</v>
      </c>
      <c r="S236">
        <f t="shared" si="38"/>
        <v>9510.0000000000018</v>
      </c>
      <c r="T236">
        <v>9.4461457974636343</v>
      </c>
      <c r="U236">
        <f t="shared" si="39"/>
        <v>12659.279688843224</v>
      </c>
      <c r="V236">
        <v>-0.28604664192419804</v>
      </c>
      <c r="W236">
        <v>9.4551485961288186</v>
      </c>
      <c r="X236">
        <v>-0.29504944058938243</v>
      </c>
      <c r="Z236">
        <v>9510</v>
      </c>
      <c r="AA236">
        <v>9.1600991555394362</v>
      </c>
      <c r="AB236">
        <v>0</v>
      </c>
      <c r="AC236">
        <v>1</v>
      </c>
      <c r="AD236">
        <v>7.72</v>
      </c>
      <c r="AE236">
        <v>7.76</v>
      </c>
      <c r="AF236">
        <v>4.71</v>
      </c>
    </row>
    <row r="237" spans="1:32" x14ac:dyDescent="0.3">
      <c r="A237">
        <v>2</v>
      </c>
      <c r="B237">
        <v>1.31</v>
      </c>
      <c r="C237">
        <f t="shared" si="40"/>
        <v>1.0611773162346796</v>
      </c>
      <c r="E237" t="s">
        <v>3</v>
      </c>
      <c r="F237" t="s">
        <v>13</v>
      </c>
      <c r="G237">
        <f t="shared" si="41"/>
        <v>0</v>
      </c>
      <c r="H237">
        <f t="shared" si="42"/>
        <v>0</v>
      </c>
      <c r="I237">
        <f t="shared" si="43"/>
        <v>1</v>
      </c>
      <c r="J237">
        <f t="shared" si="44"/>
        <v>0</v>
      </c>
      <c r="K237" t="s">
        <v>5</v>
      </c>
      <c r="L237">
        <f t="shared" si="45"/>
        <v>0</v>
      </c>
      <c r="M237">
        <f t="shared" si="46"/>
        <v>1</v>
      </c>
      <c r="N237">
        <f t="shared" si="47"/>
        <v>0</v>
      </c>
      <c r="O237">
        <v>60.3</v>
      </c>
      <c r="P237">
        <v>56</v>
      </c>
      <c r="Q237">
        <v>13168</v>
      </c>
      <c r="R237">
        <v>9.4855449229168514</v>
      </c>
      <c r="S237">
        <f t="shared" si="38"/>
        <v>13168.000000000004</v>
      </c>
      <c r="T237">
        <v>9.1978064325325022</v>
      </c>
      <c r="U237">
        <f t="shared" si="39"/>
        <v>9875.4428322152344</v>
      </c>
      <c r="V237">
        <v>0.28773849038434918</v>
      </c>
      <c r="W237">
        <v>9.1896957637343419</v>
      </c>
      <c r="X237">
        <v>0.29584915918250942</v>
      </c>
      <c r="Z237">
        <v>13168</v>
      </c>
      <c r="AA237">
        <v>9.4855449229168514</v>
      </c>
      <c r="AB237">
        <v>0</v>
      </c>
      <c r="AC237">
        <v>1</v>
      </c>
      <c r="AD237">
        <v>7.09</v>
      </c>
      <c r="AE237">
        <v>7.15</v>
      </c>
      <c r="AF237">
        <v>4.29</v>
      </c>
    </row>
    <row r="238" spans="1:32" x14ac:dyDescent="0.3">
      <c r="A238">
        <v>2</v>
      </c>
      <c r="B238">
        <v>1.17</v>
      </c>
      <c r="C238">
        <f t="shared" si="40"/>
        <v>1.0351280349821694</v>
      </c>
      <c r="E238" t="s">
        <v>3</v>
      </c>
      <c r="F238" t="s">
        <v>14</v>
      </c>
      <c r="G238">
        <f t="shared" si="41"/>
        <v>0</v>
      </c>
      <c r="H238">
        <f t="shared" si="42"/>
        <v>1</v>
      </c>
      <c r="I238">
        <f t="shared" si="43"/>
        <v>0</v>
      </c>
      <c r="J238">
        <f t="shared" si="44"/>
        <v>0</v>
      </c>
      <c r="K238" t="s">
        <v>9</v>
      </c>
      <c r="L238">
        <f t="shared" si="45"/>
        <v>0</v>
      </c>
      <c r="M238">
        <f t="shared" si="46"/>
        <v>1</v>
      </c>
      <c r="N238">
        <f t="shared" si="47"/>
        <v>0</v>
      </c>
      <c r="O238">
        <v>62.1</v>
      </c>
      <c r="P238">
        <v>57</v>
      </c>
      <c r="Q238">
        <v>11886</v>
      </c>
      <c r="R238">
        <v>9.3831165159266057</v>
      </c>
      <c r="S238">
        <f t="shared" si="38"/>
        <v>11885.999999999996</v>
      </c>
      <c r="T238">
        <v>9.0853576508205407</v>
      </c>
      <c r="U238">
        <f t="shared" si="39"/>
        <v>8825.1215124296068</v>
      </c>
      <c r="V238">
        <v>0.29775886510606497</v>
      </c>
      <c r="W238">
        <v>9.0733853982881811</v>
      </c>
      <c r="X238">
        <v>0.30973111763842454</v>
      </c>
      <c r="Z238">
        <v>11886</v>
      </c>
      <c r="AA238">
        <v>9.3831165159266057</v>
      </c>
      <c r="AB238">
        <v>0</v>
      </c>
      <c r="AC238">
        <v>1</v>
      </c>
      <c r="AD238">
        <v>6.82</v>
      </c>
      <c r="AE238">
        <v>6.73</v>
      </c>
      <c r="AF238">
        <v>4.21</v>
      </c>
    </row>
    <row r="239" spans="1:32" x14ac:dyDescent="0.3">
      <c r="A239">
        <v>2</v>
      </c>
      <c r="B239">
        <v>1.03</v>
      </c>
      <c r="C239">
        <f t="shared" si="40"/>
        <v>1.0065211513317971</v>
      </c>
      <c r="E239" t="s">
        <v>8</v>
      </c>
      <c r="F239" t="s">
        <v>10</v>
      </c>
      <c r="G239">
        <f t="shared" si="41"/>
        <v>0</v>
      </c>
      <c r="H239">
        <f t="shared" si="42"/>
        <v>0</v>
      </c>
      <c r="I239">
        <f t="shared" si="43"/>
        <v>0</v>
      </c>
      <c r="J239">
        <f t="shared" si="44"/>
        <v>1</v>
      </c>
      <c r="K239" t="s">
        <v>11</v>
      </c>
      <c r="L239">
        <f t="shared" si="45"/>
        <v>0</v>
      </c>
      <c r="M239">
        <f t="shared" si="46"/>
        <v>0</v>
      </c>
      <c r="N239">
        <f t="shared" si="47"/>
        <v>1</v>
      </c>
      <c r="O239">
        <v>65.3</v>
      </c>
      <c r="P239">
        <v>55</v>
      </c>
      <c r="Q239">
        <v>2884</v>
      </c>
      <c r="R239">
        <v>7.9669334984048401</v>
      </c>
      <c r="S239">
        <f t="shared" si="38"/>
        <v>2884.0000000000014</v>
      </c>
      <c r="T239">
        <v>8.0923141678142656</v>
      </c>
      <c r="U239">
        <f t="shared" si="39"/>
        <v>3269.2444031391983</v>
      </c>
      <c r="V239">
        <v>-0.12538066940942549</v>
      </c>
      <c r="W239">
        <v>8.0909860258450497</v>
      </c>
      <c r="X239">
        <v>-0.12405252744020956</v>
      </c>
      <c r="Z239">
        <v>2884</v>
      </c>
      <c r="AA239">
        <v>7.9669334984048401</v>
      </c>
      <c r="AB239">
        <v>0</v>
      </c>
      <c r="AC239">
        <v>1</v>
      </c>
      <c r="AD239">
        <v>6.32</v>
      </c>
      <c r="AE239">
        <v>6.27</v>
      </c>
      <c r="AF239">
        <v>4.1100000000000003</v>
      </c>
    </row>
    <row r="240" spans="1:32" x14ac:dyDescent="0.3">
      <c r="A240">
        <v>2</v>
      </c>
      <c r="B240">
        <v>1.58</v>
      </c>
      <c r="C240">
        <f t="shared" si="40"/>
        <v>1.105820644308936</v>
      </c>
      <c r="E240" t="s">
        <v>3</v>
      </c>
      <c r="F240" t="s">
        <v>4</v>
      </c>
      <c r="G240">
        <f t="shared" si="41"/>
        <v>0</v>
      </c>
      <c r="H240">
        <f t="shared" si="42"/>
        <v>0</v>
      </c>
      <c r="I240">
        <f t="shared" si="43"/>
        <v>1</v>
      </c>
      <c r="J240">
        <f t="shared" si="44"/>
        <v>0</v>
      </c>
      <c r="K240" t="s">
        <v>15</v>
      </c>
      <c r="L240">
        <f t="shared" si="45"/>
        <v>0</v>
      </c>
      <c r="M240">
        <f t="shared" si="46"/>
        <v>1</v>
      </c>
      <c r="N240">
        <f t="shared" si="47"/>
        <v>0</v>
      </c>
      <c r="O240">
        <v>62.7</v>
      </c>
      <c r="P240">
        <v>56</v>
      </c>
      <c r="Q240">
        <v>11262</v>
      </c>
      <c r="R240">
        <v>9.3291895058145631</v>
      </c>
      <c r="S240">
        <f t="shared" si="38"/>
        <v>11261.999999999991</v>
      </c>
      <c r="T240">
        <v>9.4630940147256162</v>
      </c>
      <c r="U240">
        <f t="shared" si="39"/>
        <v>12875.660365303278</v>
      </c>
      <c r="V240">
        <v>-0.1339045089110531</v>
      </c>
      <c r="W240">
        <v>9.4608808830645916</v>
      </c>
      <c r="X240">
        <v>-0.13169137725002855</v>
      </c>
      <c r="Z240">
        <v>11262</v>
      </c>
      <c r="AA240">
        <v>9.3291895058145631</v>
      </c>
      <c r="AB240">
        <v>0</v>
      </c>
      <c r="AC240">
        <v>1</v>
      </c>
      <c r="AD240">
        <v>7.39</v>
      </c>
      <c r="AE240">
        <v>7.44</v>
      </c>
      <c r="AF240">
        <v>4.6500000000000004</v>
      </c>
    </row>
    <row r="241" spans="1:32" x14ac:dyDescent="0.3">
      <c r="A241">
        <v>2</v>
      </c>
      <c r="B241">
        <v>1.01</v>
      </c>
      <c r="C241">
        <f t="shared" si="40"/>
        <v>1.0021904733436682</v>
      </c>
      <c r="E241" t="s">
        <v>0</v>
      </c>
      <c r="F241" t="s">
        <v>14</v>
      </c>
      <c r="G241">
        <f t="shared" si="41"/>
        <v>0</v>
      </c>
      <c r="H241">
        <f t="shared" si="42"/>
        <v>1</v>
      </c>
      <c r="I241">
        <f t="shared" si="43"/>
        <v>0</v>
      </c>
      <c r="J241">
        <f t="shared" si="44"/>
        <v>0</v>
      </c>
      <c r="K241" t="s">
        <v>2</v>
      </c>
      <c r="L241">
        <f t="shared" si="45"/>
        <v>0</v>
      </c>
      <c r="M241">
        <f t="shared" si="46"/>
        <v>0</v>
      </c>
      <c r="N241">
        <f t="shared" si="47"/>
        <v>1</v>
      </c>
      <c r="O241">
        <v>57.4</v>
      </c>
      <c r="P241">
        <v>57</v>
      </c>
      <c r="Q241">
        <v>4632</v>
      </c>
      <c r="R241">
        <v>8.4407440192528309</v>
      </c>
      <c r="S241">
        <f t="shared" si="38"/>
        <v>4631.9999999999991</v>
      </c>
      <c r="T241">
        <v>8.4168769075477794</v>
      </c>
      <c r="U241">
        <f t="shared" si="39"/>
        <v>4522.7563890510582</v>
      </c>
      <c r="V241">
        <v>2.3867111705051514E-2</v>
      </c>
      <c r="W241">
        <v>8.4542507095745041</v>
      </c>
      <c r="X241">
        <v>-1.3506690321673176E-2</v>
      </c>
      <c r="Z241">
        <v>4632</v>
      </c>
      <c r="AA241">
        <v>8.4407440192528309</v>
      </c>
      <c r="AB241">
        <v>0</v>
      </c>
      <c r="AC241">
        <v>1</v>
      </c>
      <c r="AD241">
        <v>6.52</v>
      </c>
      <c r="AE241">
        <v>6.48</v>
      </c>
      <c r="AF241">
        <v>3.73</v>
      </c>
    </row>
    <row r="242" spans="1:32" x14ac:dyDescent="0.3">
      <c r="A242">
        <v>2</v>
      </c>
      <c r="B242">
        <v>1.06</v>
      </c>
      <c r="C242">
        <f t="shared" si="40"/>
        <v>1.0128957753911554</v>
      </c>
      <c r="E242" t="s">
        <v>12</v>
      </c>
      <c r="F242" t="s">
        <v>6</v>
      </c>
      <c r="G242">
        <f t="shared" si="41"/>
        <v>0</v>
      </c>
      <c r="H242">
        <f t="shared" si="42"/>
        <v>1</v>
      </c>
      <c r="I242">
        <f t="shared" si="43"/>
        <v>0</v>
      </c>
      <c r="J242">
        <f t="shared" si="44"/>
        <v>0</v>
      </c>
      <c r="K242" t="s">
        <v>11</v>
      </c>
      <c r="L242">
        <f t="shared" si="45"/>
        <v>0</v>
      </c>
      <c r="M242">
        <f t="shared" si="46"/>
        <v>0</v>
      </c>
      <c r="N242">
        <f t="shared" si="47"/>
        <v>1</v>
      </c>
      <c r="O242">
        <v>60.5</v>
      </c>
      <c r="P242">
        <v>60</v>
      </c>
      <c r="Q242">
        <v>4652</v>
      </c>
      <c r="R242">
        <v>8.4450525136385544</v>
      </c>
      <c r="S242">
        <f t="shared" si="38"/>
        <v>4651.9999999999964</v>
      </c>
      <c r="T242">
        <v>8.6078119142691794</v>
      </c>
      <c r="U242">
        <f t="shared" si="39"/>
        <v>5474.257419088146</v>
      </c>
      <c r="V242">
        <v>-0.162759400630625</v>
      </c>
      <c r="W242">
        <v>8.6008192551726612</v>
      </c>
      <c r="X242">
        <v>-0.15576674153410686</v>
      </c>
      <c r="Z242">
        <v>4652</v>
      </c>
      <c r="AA242">
        <v>8.4450525136385544</v>
      </c>
      <c r="AB242">
        <v>0</v>
      </c>
      <c r="AC242">
        <v>1</v>
      </c>
      <c r="AD242">
        <v>6.61</v>
      </c>
      <c r="AE242">
        <v>6.67</v>
      </c>
      <c r="AF242">
        <v>4.0199999999999996</v>
      </c>
    </row>
    <row r="243" spans="1:32" x14ac:dyDescent="0.3">
      <c r="A243">
        <v>2</v>
      </c>
      <c r="B243">
        <v>1.39</v>
      </c>
      <c r="C243">
        <f t="shared" si="40"/>
        <v>1.0751002295205567</v>
      </c>
      <c r="E243" t="s">
        <v>3</v>
      </c>
      <c r="F243" t="s">
        <v>13</v>
      </c>
      <c r="G243">
        <f t="shared" si="41"/>
        <v>0</v>
      </c>
      <c r="H243">
        <f t="shared" si="42"/>
        <v>0</v>
      </c>
      <c r="I243">
        <f t="shared" si="43"/>
        <v>1</v>
      </c>
      <c r="J243">
        <f t="shared" si="44"/>
        <v>0</v>
      </c>
      <c r="K243" t="s">
        <v>16</v>
      </c>
      <c r="L243">
        <f t="shared" si="45"/>
        <v>1</v>
      </c>
      <c r="M243">
        <f t="shared" si="46"/>
        <v>0</v>
      </c>
      <c r="N243">
        <f t="shared" si="47"/>
        <v>0</v>
      </c>
      <c r="O243">
        <v>60.6</v>
      </c>
      <c r="P243">
        <v>55</v>
      </c>
      <c r="Q243">
        <v>12943</v>
      </c>
      <c r="R243">
        <v>9.4683103804424373</v>
      </c>
      <c r="S243">
        <f t="shared" si="38"/>
        <v>12942.999999999989</v>
      </c>
      <c r="T243">
        <v>9.6406490002467002</v>
      </c>
      <c r="U243">
        <f t="shared" si="39"/>
        <v>15377.320378996194</v>
      </c>
      <c r="V243">
        <v>-0.1723386198042629</v>
      </c>
      <c r="W243">
        <v>9.635222506484407</v>
      </c>
      <c r="X243">
        <v>-0.1669121260419697</v>
      </c>
      <c r="Z243">
        <v>12943</v>
      </c>
      <c r="AA243">
        <v>9.4683103804424373</v>
      </c>
      <c r="AB243">
        <v>0</v>
      </c>
      <c r="AC243">
        <v>1</v>
      </c>
      <c r="AD243">
        <v>7.21</v>
      </c>
      <c r="AE243">
        <v>7.27</v>
      </c>
      <c r="AF243">
        <v>4.3899999999999997</v>
      </c>
    </row>
    <row r="244" spans="1:32" x14ac:dyDescent="0.3">
      <c r="A244">
        <v>2</v>
      </c>
      <c r="B244">
        <v>1.5</v>
      </c>
      <c r="C244">
        <f t="shared" si="40"/>
        <v>1.0932575062388263</v>
      </c>
      <c r="E244" t="s">
        <v>3</v>
      </c>
      <c r="F244" t="s">
        <v>14</v>
      </c>
      <c r="G244">
        <f t="shared" si="41"/>
        <v>0</v>
      </c>
      <c r="H244">
        <f t="shared" si="42"/>
        <v>1</v>
      </c>
      <c r="I244">
        <f t="shared" si="43"/>
        <v>0</v>
      </c>
      <c r="J244">
        <f t="shared" si="44"/>
        <v>0</v>
      </c>
      <c r="K244" t="s">
        <v>2</v>
      </c>
      <c r="L244">
        <f t="shared" si="45"/>
        <v>0</v>
      </c>
      <c r="M244">
        <f t="shared" si="46"/>
        <v>0</v>
      </c>
      <c r="N244">
        <f t="shared" si="47"/>
        <v>1</v>
      </c>
      <c r="O244">
        <v>62</v>
      </c>
      <c r="P244">
        <v>53</v>
      </c>
      <c r="Q244">
        <v>11405</v>
      </c>
      <c r="R244">
        <v>9.3418071347184881</v>
      </c>
      <c r="S244">
        <f t="shared" si="38"/>
        <v>11404.999999999996</v>
      </c>
      <c r="T244">
        <v>9.092839593102795</v>
      </c>
      <c r="U244">
        <f t="shared" si="39"/>
        <v>8891.3981921883515</v>
      </c>
      <c r="V244">
        <v>0.24896754161569312</v>
      </c>
      <c r="W244">
        <v>9.091674369068528</v>
      </c>
      <c r="X244">
        <v>0.25013276564996012</v>
      </c>
      <c r="Z244">
        <v>11405</v>
      </c>
      <c r="AA244">
        <v>9.3418071347184881</v>
      </c>
      <c r="AB244">
        <v>0</v>
      </c>
      <c r="AC244">
        <v>1</v>
      </c>
      <c r="AD244">
        <v>7.32</v>
      </c>
      <c r="AE244">
        <v>7.29</v>
      </c>
      <c r="AF244">
        <v>4.53</v>
      </c>
    </row>
    <row r="245" spans="1:32" x14ac:dyDescent="0.3">
      <c r="A245">
        <v>2</v>
      </c>
      <c r="B245">
        <v>1.53</v>
      </c>
      <c r="C245">
        <f t="shared" si="40"/>
        <v>1.0980285834290671</v>
      </c>
      <c r="E245" t="s">
        <v>18</v>
      </c>
      <c r="F245" t="s">
        <v>6</v>
      </c>
      <c r="G245">
        <f t="shared" si="41"/>
        <v>0</v>
      </c>
      <c r="H245">
        <f t="shared" si="42"/>
        <v>1</v>
      </c>
      <c r="I245">
        <f t="shared" si="43"/>
        <v>0</v>
      </c>
      <c r="J245">
        <f t="shared" si="44"/>
        <v>0</v>
      </c>
      <c r="K245" t="s">
        <v>2</v>
      </c>
      <c r="L245">
        <f t="shared" si="45"/>
        <v>0</v>
      </c>
      <c r="M245">
        <f t="shared" si="46"/>
        <v>0</v>
      </c>
      <c r="N245">
        <f t="shared" si="47"/>
        <v>1</v>
      </c>
      <c r="O245">
        <v>60.8</v>
      </c>
      <c r="P245">
        <v>60</v>
      </c>
      <c r="Q245">
        <v>12386</v>
      </c>
      <c r="R245">
        <v>9.4243220814980067</v>
      </c>
      <c r="S245">
        <f t="shared" si="38"/>
        <v>12386.000000000005</v>
      </c>
      <c r="T245">
        <v>9.2108625437340663</v>
      </c>
      <c r="U245">
        <f t="shared" si="39"/>
        <v>10005.223081132886</v>
      </c>
      <c r="V245">
        <v>0.21345953776394033</v>
      </c>
      <c r="W245">
        <v>9.2032143595061022</v>
      </c>
      <c r="X245">
        <v>0.22110772199190443</v>
      </c>
      <c r="Z245">
        <v>12386</v>
      </c>
      <c r="AA245">
        <v>9.4243220814980067</v>
      </c>
      <c r="AB245">
        <v>0</v>
      </c>
      <c r="AC245">
        <v>1</v>
      </c>
      <c r="AD245">
        <v>7.43</v>
      </c>
      <c r="AE245">
        <v>7.51</v>
      </c>
      <c r="AF245">
        <v>4.54</v>
      </c>
    </row>
    <row r="246" spans="1:32" x14ac:dyDescent="0.3">
      <c r="A246">
        <v>2</v>
      </c>
      <c r="B246">
        <v>1.03</v>
      </c>
      <c r="C246">
        <f t="shared" si="40"/>
        <v>1.0065211513317971</v>
      </c>
      <c r="E246" t="s">
        <v>3</v>
      </c>
      <c r="F246" t="s">
        <v>6</v>
      </c>
      <c r="G246">
        <f t="shared" si="41"/>
        <v>0</v>
      </c>
      <c r="H246">
        <f t="shared" si="42"/>
        <v>1</v>
      </c>
      <c r="I246">
        <f t="shared" si="43"/>
        <v>0</v>
      </c>
      <c r="J246">
        <f t="shared" si="44"/>
        <v>0</v>
      </c>
      <c r="K246" t="s">
        <v>11</v>
      </c>
      <c r="L246">
        <f t="shared" si="45"/>
        <v>0</v>
      </c>
      <c r="M246">
        <f t="shared" si="46"/>
        <v>0</v>
      </c>
      <c r="N246">
        <f t="shared" si="47"/>
        <v>1</v>
      </c>
      <c r="O246">
        <v>62</v>
      </c>
      <c r="P246">
        <v>55</v>
      </c>
      <c r="Q246">
        <v>4095</v>
      </c>
      <c r="R246">
        <v>8.3175219962871694</v>
      </c>
      <c r="S246">
        <f t="shared" si="38"/>
        <v>4094.9999999999982</v>
      </c>
      <c r="T246">
        <v>8.4814046911864338</v>
      </c>
      <c r="U246">
        <f t="shared" si="39"/>
        <v>4824.2216813012828</v>
      </c>
      <c r="V246">
        <v>-0.16388269489926444</v>
      </c>
      <c r="W246">
        <v>8.4848123771771409</v>
      </c>
      <c r="X246">
        <v>-0.1672903808899715</v>
      </c>
      <c r="Z246">
        <v>4095</v>
      </c>
      <c r="AA246">
        <v>8.3175219962871694</v>
      </c>
      <c r="AB246">
        <v>0</v>
      </c>
      <c r="AC246">
        <v>1</v>
      </c>
      <c r="AD246">
        <v>6.46</v>
      </c>
      <c r="AE246">
        <v>6.44</v>
      </c>
      <c r="AF246">
        <v>4</v>
      </c>
    </row>
    <row r="247" spans="1:32" x14ac:dyDescent="0.3">
      <c r="A247">
        <v>2</v>
      </c>
      <c r="B247">
        <v>1.24</v>
      </c>
      <c r="C247">
        <f t="shared" si="40"/>
        <v>1.0484396301753314</v>
      </c>
      <c r="E247" t="s">
        <v>12</v>
      </c>
      <c r="F247" t="s">
        <v>17</v>
      </c>
      <c r="G247">
        <f t="shared" si="41"/>
        <v>1</v>
      </c>
      <c r="H247">
        <f t="shared" si="42"/>
        <v>0</v>
      </c>
      <c r="I247">
        <f t="shared" si="43"/>
        <v>0</v>
      </c>
      <c r="J247">
        <f t="shared" si="44"/>
        <v>0</v>
      </c>
      <c r="K247" t="s">
        <v>2</v>
      </c>
      <c r="L247">
        <f t="shared" si="45"/>
        <v>0</v>
      </c>
      <c r="M247">
        <f t="shared" si="46"/>
        <v>0</v>
      </c>
      <c r="N247">
        <f t="shared" si="47"/>
        <v>1</v>
      </c>
      <c r="O247">
        <v>62.4</v>
      </c>
      <c r="P247">
        <v>59</v>
      </c>
      <c r="Q247">
        <v>7351</v>
      </c>
      <c r="R247">
        <v>8.902591637374087</v>
      </c>
      <c r="S247">
        <f t="shared" si="38"/>
        <v>7350.9999999999955</v>
      </c>
      <c r="T247">
        <v>8.823818350559355</v>
      </c>
      <c r="U247">
        <f t="shared" si="39"/>
        <v>6794.1576351216881</v>
      </c>
      <c r="V247">
        <v>7.8773286814731946E-2</v>
      </c>
      <c r="W247">
        <v>8.8190169121196131</v>
      </c>
      <c r="X247">
        <v>8.3574725254473847E-2</v>
      </c>
      <c r="Z247">
        <v>7351</v>
      </c>
      <c r="AA247">
        <v>8.902591637374087</v>
      </c>
      <c r="AB247">
        <v>0</v>
      </c>
      <c r="AC247">
        <v>1</v>
      </c>
      <c r="AD247">
        <v>6.82</v>
      </c>
      <c r="AE247">
        <v>6.86</v>
      </c>
      <c r="AF247">
        <v>4.2699999999999996</v>
      </c>
    </row>
    <row r="248" spans="1:32" x14ac:dyDescent="0.3">
      <c r="A248">
        <v>2</v>
      </c>
      <c r="B248">
        <v>1.56</v>
      </c>
      <c r="C248">
        <f t="shared" si="40"/>
        <v>1.1027272307550515</v>
      </c>
      <c r="E248" t="s">
        <v>3</v>
      </c>
      <c r="F248" t="s">
        <v>13</v>
      </c>
      <c r="G248">
        <f t="shared" si="41"/>
        <v>0</v>
      </c>
      <c r="H248">
        <f t="shared" si="42"/>
        <v>0</v>
      </c>
      <c r="I248">
        <f t="shared" si="43"/>
        <v>1</v>
      </c>
      <c r="J248">
        <f t="shared" si="44"/>
        <v>0</v>
      </c>
      <c r="K248" t="s">
        <v>2</v>
      </c>
      <c r="L248">
        <f t="shared" si="45"/>
        <v>0</v>
      </c>
      <c r="M248">
        <f t="shared" si="46"/>
        <v>0</v>
      </c>
      <c r="N248">
        <f t="shared" si="47"/>
        <v>1</v>
      </c>
      <c r="O248">
        <v>60.4</v>
      </c>
      <c r="P248">
        <v>56</v>
      </c>
      <c r="Q248">
        <v>13724</v>
      </c>
      <c r="R248">
        <v>9.5269014039783411</v>
      </c>
      <c r="S248">
        <f t="shared" si="38"/>
        <v>13724.000000000011</v>
      </c>
      <c r="T248">
        <v>9.1027738457345819</v>
      </c>
      <c r="U248">
        <f t="shared" si="39"/>
        <v>8980.1677878237679</v>
      </c>
      <c r="V248">
        <v>0.42412755824375914</v>
      </c>
      <c r="W248">
        <v>9.0989524994364857</v>
      </c>
      <c r="X248">
        <v>0.42794890454185541</v>
      </c>
      <c r="Z248">
        <v>13724</v>
      </c>
      <c r="AA248">
        <v>9.5269014039783411</v>
      </c>
      <c r="AB248">
        <v>0</v>
      </c>
      <c r="AC248">
        <v>1</v>
      </c>
      <c r="AD248">
        <v>7.51</v>
      </c>
      <c r="AE248">
        <v>7.55</v>
      </c>
      <c r="AF248">
        <v>4.55</v>
      </c>
    </row>
    <row r="249" spans="1:32" x14ac:dyDescent="0.3">
      <c r="A249">
        <v>2</v>
      </c>
      <c r="B249">
        <v>1.01</v>
      </c>
      <c r="C249">
        <f t="shared" si="40"/>
        <v>1.0021904733436682</v>
      </c>
      <c r="E249" t="s">
        <v>18</v>
      </c>
      <c r="F249" t="s">
        <v>6</v>
      </c>
      <c r="G249">
        <f t="shared" si="41"/>
        <v>0</v>
      </c>
      <c r="H249">
        <f t="shared" si="42"/>
        <v>1</v>
      </c>
      <c r="I249">
        <f t="shared" si="43"/>
        <v>0</v>
      </c>
      <c r="J249">
        <f t="shared" si="44"/>
        <v>0</v>
      </c>
      <c r="K249" t="s">
        <v>5</v>
      </c>
      <c r="L249">
        <f t="shared" si="45"/>
        <v>0</v>
      </c>
      <c r="M249">
        <f t="shared" si="46"/>
        <v>1</v>
      </c>
      <c r="N249">
        <f t="shared" si="47"/>
        <v>0</v>
      </c>
      <c r="O249">
        <v>61.6</v>
      </c>
      <c r="P249">
        <v>58</v>
      </c>
      <c r="Q249">
        <v>8401</v>
      </c>
      <c r="R249">
        <v>9.0361060253648464</v>
      </c>
      <c r="S249">
        <f t="shared" si="38"/>
        <v>8400.9999999999945</v>
      </c>
      <c r="T249">
        <v>8.8653090606594365</v>
      </c>
      <c r="U249">
        <f t="shared" si="39"/>
        <v>7081.9817850315185</v>
      </c>
      <c r="V249">
        <v>0.17079696470540995</v>
      </c>
      <c r="W249">
        <v>8.8713077685615929</v>
      </c>
      <c r="X249">
        <v>0.16479825680325355</v>
      </c>
      <c r="Z249">
        <v>8401</v>
      </c>
      <c r="AA249">
        <v>9.0361060253648464</v>
      </c>
      <c r="AB249">
        <v>0</v>
      </c>
      <c r="AC249">
        <v>1</v>
      </c>
      <c r="AD249">
        <v>6.4</v>
      </c>
      <c r="AE249">
        <v>6.46</v>
      </c>
      <c r="AF249">
        <v>3.96</v>
      </c>
    </row>
    <row r="250" spans="1:32" x14ac:dyDescent="0.3">
      <c r="A250">
        <v>2</v>
      </c>
      <c r="B250">
        <v>1.51</v>
      </c>
      <c r="C250">
        <f t="shared" si="40"/>
        <v>1.0948560705584958</v>
      </c>
      <c r="E250" t="s">
        <v>12</v>
      </c>
      <c r="F250" t="s">
        <v>13</v>
      </c>
      <c r="G250">
        <f t="shared" si="41"/>
        <v>0</v>
      </c>
      <c r="H250">
        <f t="shared" si="42"/>
        <v>0</v>
      </c>
      <c r="I250">
        <f t="shared" si="43"/>
        <v>1</v>
      </c>
      <c r="J250">
        <f t="shared" si="44"/>
        <v>0</v>
      </c>
      <c r="K250" t="s">
        <v>2</v>
      </c>
      <c r="L250">
        <f t="shared" si="45"/>
        <v>0</v>
      </c>
      <c r="M250">
        <f t="shared" si="46"/>
        <v>0</v>
      </c>
      <c r="N250">
        <f t="shared" si="47"/>
        <v>1</v>
      </c>
      <c r="O250">
        <v>60.6</v>
      </c>
      <c r="P250">
        <v>58</v>
      </c>
      <c r="Q250">
        <v>10020</v>
      </c>
      <c r="R250">
        <v>9.2123383746388559</v>
      </c>
      <c r="S250">
        <f t="shared" si="38"/>
        <v>10020</v>
      </c>
      <c r="T250">
        <v>9.0034226996687483</v>
      </c>
      <c r="U250">
        <f t="shared" si="39"/>
        <v>8130.8658677470276</v>
      </c>
      <c r="V250">
        <v>0.20891567497010755</v>
      </c>
      <c r="W250">
        <v>8.9999979347282597</v>
      </c>
      <c r="X250">
        <v>0.21234043991059615</v>
      </c>
      <c r="Z250">
        <v>10020</v>
      </c>
      <c r="AA250">
        <v>9.2123383746388559</v>
      </c>
      <c r="AB250">
        <v>0</v>
      </c>
      <c r="AC250">
        <v>1</v>
      </c>
      <c r="AD250">
        <v>7.47</v>
      </c>
      <c r="AE250">
        <v>7.39</v>
      </c>
      <c r="AF250">
        <v>4.5</v>
      </c>
    </row>
    <row r="251" spans="1:32" x14ac:dyDescent="0.3">
      <c r="A251">
        <v>2</v>
      </c>
      <c r="B251">
        <v>1.01</v>
      </c>
      <c r="C251">
        <f t="shared" si="40"/>
        <v>1.0021904733436682</v>
      </c>
      <c r="E251" t="s">
        <v>12</v>
      </c>
      <c r="F251" t="s">
        <v>14</v>
      </c>
      <c r="G251">
        <f t="shared" si="41"/>
        <v>0</v>
      </c>
      <c r="H251">
        <f t="shared" si="42"/>
        <v>1</v>
      </c>
      <c r="I251">
        <f t="shared" si="43"/>
        <v>0</v>
      </c>
      <c r="J251">
        <f t="shared" si="44"/>
        <v>0</v>
      </c>
      <c r="K251" t="s">
        <v>5</v>
      </c>
      <c r="L251">
        <f t="shared" si="45"/>
        <v>0</v>
      </c>
      <c r="M251">
        <f t="shared" si="46"/>
        <v>1</v>
      </c>
      <c r="N251">
        <f t="shared" si="47"/>
        <v>0</v>
      </c>
      <c r="O251">
        <v>60.4</v>
      </c>
      <c r="P251">
        <v>59</v>
      </c>
      <c r="Q251">
        <v>9065</v>
      </c>
      <c r="R251">
        <v>9.1121761231889522</v>
      </c>
      <c r="S251">
        <f t="shared" si="38"/>
        <v>9065.0000000000073</v>
      </c>
      <c r="T251">
        <v>8.8651548138991352</v>
      </c>
      <c r="U251">
        <f t="shared" si="39"/>
        <v>7080.8894965278123</v>
      </c>
      <c r="V251">
        <v>0.24702130928981703</v>
      </c>
      <c r="W251">
        <v>8.8759463568101928</v>
      </c>
      <c r="X251">
        <v>0.23622976637875936</v>
      </c>
      <c r="Z251">
        <v>9065</v>
      </c>
      <c r="AA251">
        <v>9.1121761231889522</v>
      </c>
      <c r="AB251">
        <v>0</v>
      </c>
      <c r="AC251">
        <v>1</v>
      </c>
      <c r="AD251">
        <v>6.45</v>
      </c>
      <c r="AE251">
        <v>6.49</v>
      </c>
      <c r="AF251">
        <v>3.91</v>
      </c>
    </row>
    <row r="252" spans="1:32" x14ac:dyDescent="0.3">
      <c r="A252">
        <v>2</v>
      </c>
      <c r="B252">
        <v>1.02</v>
      </c>
      <c r="C252">
        <f t="shared" si="40"/>
        <v>1.0043640927805335</v>
      </c>
      <c r="E252" t="s">
        <v>3</v>
      </c>
      <c r="F252" t="s">
        <v>13</v>
      </c>
      <c r="G252">
        <f t="shared" si="41"/>
        <v>0</v>
      </c>
      <c r="H252">
        <f t="shared" si="42"/>
        <v>0</v>
      </c>
      <c r="I252">
        <f t="shared" si="43"/>
        <v>1</v>
      </c>
      <c r="J252">
        <f t="shared" si="44"/>
        <v>0</v>
      </c>
      <c r="K252" t="s">
        <v>15</v>
      </c>
      <c r="L252">
        <f t="shared" si="45"/>
        <v>0</v>
      </c>
      <c r="M252">
        <f t="shared" si="46"/>
        <v>1</v>
      </c>
      <c r="N252">
        <f t="shared" si="47"/>
        <v>0</v>
      </c>
      <c r="O252">
        <v>62.6</v>
      </c>
      <c r="P252">
        <v>58</v>
      </c>
      <c r="Q252">
        <v>5915</v>
      </c>
      <c r="R252">
        <v>8.6852467764124874</v>
      </c>
      <c r="S252">
        <f t="shared" si="38"/>
        <v>5915.0000000000018</v>
      </c>
      <c r="T252">
        <v>8.712444110908848</v>
      </c>
      <c r="U252">
        <f t="shared" si="39"/>
        <v>6078.0798498368722</v>
      </c>
      <c r="V252">
        <v>-2.7197334496360526E-2</v>
      </c>
      <c r="W252">
        <v>8.7159963475859996</v>
      </c>
      <c r="X252">
        <v>-3.074957117351218E-2</v>
      </c>
      <c r="Z252">
        <v>5915</v>
      </c>
      <c r="AA252">
        <v>8.6852467764124874</v>
      </c>
      <c r="AB252">
        <v>0</v>
      </c>
      <c r="AC252">
        <v>1</v>
      </c>
      <c r="AD252">
        <v>6.43</v>
      </c>
      <c r="AE252">
        <v>6.39</v>
      </c>
      <c r="AF252">
        <v>4.01</v>
      </c>
    </row>
    <row r="253" spans="1:32" x14ac:dyDescent="0.3">
      <c r="A253">
        <v>2</v>
      </c>
      <c r="B253">
        <v>1.06</v>
      </c>
      <c r="C253">
        <f t="shared" si="40"/>
        <v>1.0128957753911554</v>
      </c>
      <c r="E253" t="s">
        <v>3</v>
      </c>
      <c r="F253" t="s">
        <v>10</v>
      </c>
      <c r="G253">
        <f t="shared" si="41"/>
        <v>0</v>
      </c>
      <c r="H253">
        <f t="shared" si="42"/>
        <v>0</v>
      </c>
      <c r="I253">
        <f t="shared" si="43"/>
        <v>0</v>
      </c>
      <c r="J253">
        <f t="shared" si="44"/>
        <v>1</v>
      </c>
      <c r="K253" t="s">
        <v>15</v>
      </c>
      <c r="L253">
        <f t="shared" si="45"/>
        <v>0</v>
      </c>
      <c r="M253">
        <f t="shared" si="46"/>
        <v>1</v>
      </c>
      <c r="N253">
        <f t="shared" si="47"/>
        <v>0</v>
      </c>
      <c r="O253">
        <v>60.3</v>
      </c>
      <c r="P253">
        <v>57</v>
      </c>
      <c r="Q253">
        <v>5516</v>
      </c>
      <c r="R253">
        <v>8.6154082389131919</v>
      </c>
      <c r="S253">
        <f t="shared" si="38"/>
        <v>5515.9999999999964</v>
      </c>
      <c r="T253">
        <v>8.6504111483751576</v>
      </c>
      <c r="U253">
        <f t="shared" si="39"/>
        <v>5712.4949340012799</v>
      </c>
      <c r="V253">
        <v>-3.5002909461965714E-2</v>
      </c>
      <c r="W253">
        <v>8.6462394883229567</v>
      </c>
      <c r="X253">
        <v>-3.0831249409764894E-2</v>
      </c>
      <c r="Z253">
        <v>5516</v>
      </c>
      <c r="AA253">
        <v>8.6154082389131919</v>
      </c>
      <c r="AB253">
        <v>0</v>
      </c>
      <c r="AC253">
        <v>1</v>
      </c>
      <c r="AD253">
        <v>6.61</v>
      </c>
      <c r="AE253">
        <v>6.66</v>
      </c>
      <c r="AF253">
        <v>4.01</v>
      </c>
    </row>
    <row r="254" spans="1:32" x14ac:dyDescent="0.3">
      <c r="A254">
        <v>2</v>
      </c>
      <c r="B254">
        <v>1.21</v>
      </c>
      <c r="C254">
        <f t="shared" si="40"/>
        <v>1.0428083570334503</v>
      </c>
      <c r="E254" t="s">
        <v>12</v>
      </c>
      <c r="F254" t="s">
        <v>14</v>
      </c>
      <c r="G254">
        <f t="shared" si="41"/>
        <v>0</v>
      </c>
      <c r="H254">
        <f t="shared" si="42"/>
        <v>1</v>
      </c>
      <c r="I254">
        <f t="shared" si="43"/>
        <v>0</v>
      </c>
      <c r="J254">
        <f t="shared" si="44"/>
        <v>0</v>
      </c>
      <c r="K254" t="s">
        <v>7</v>
      </c>
      <c r="L254">
        <f t="shared" si="45"/>
        <v>0</v>
      </c>
      <c r="M254">
        <f t="shared" si="46"/>
        <v>1</v>
      </c>
      <c r="N254">
        <f t="shared" si="47"/>
        <v>0</v>
      </c>
      <c r="O254">
        <v>61.6</v>
      </c>
      <c r="P254">
        <v>59</v>
      </c>
      <c r="Q254">
        <v>9107</v>
      </c>
      <c r="R254">
        <v>9.1167986275678192</v>
      </c>
      <c r="S254">
        <f t="shared" si="38"/>
        <v>9107.0000000000055</v>
      </c>
      <c r="T254">
        <v>9.0999144425403937</v>
      </c>
      <c r="U254">
        <f t="shared" si="39"/>
        <v>8954.5265441645606</v>
      </c>
      <c r="V254">
        <v>1.6884185027425502E-2</v>
      </c>
      <c r="W254">
        <v>9.1023656428976043</v>
      </c>
      <c r="X254">
        <v>1.4432984670214921E-2</v>
      </c>
      <c r="Z254">
        <v>9107</v>
      </c>
      <c r="AA254">
        <v>9.1167986275678192</v>
      </c>
      <c r="AB254">
        <v>0</v>
      </c>
      <c r="AC254">
        <v>1</v>
      </c>
      <c r="AD254">
        <v>6.84</v>
      </c>
      <c r="AE254">
        <v>6.77</v>
      </c>
      <c r="AF254">
        <v>4.1900000000000004</v>
      </c>
    </row>
    <row r="255" spans="1:32" x14ac:dyDescent="0.3">
      <c r="A255">
        <v>2</v>
      </c>
      <c r="B255">
        <v>1.24</v>
      </c>
      <c r="C255">
        <f t="shared" si="40"/>
        <v>1.0484396301753314</v>
      </c>
      <c r="E255" t="s">
        <v>12</v>
      </c>
      <c r="F255" t="s">
        <v>10</v>
      </c>
      <c r="G255">
        <f t="shared" si="41"/>
        <v>0</v>
      </c>
      <c r="H255">
        <f t="shared" si="42"/>
        <v>0</v>
      </c>
      <c r="I255">
        <f t="shared" si="43"/>
        <v>0</v>
      </c>
      <c r="J255">
        <f t="shared" si="44"/>
        <v>1</v>
      </c>
      <c r="K255" t="s">
        <v>15</v>
      </c>
      <c r="L255">
        <f t="shared" si="45"/>
        <v>0</v>
      </c>
      <c r="M255">
        <f t="shared" si="46"/>
        <v>1</v>
      </c>
      <c r="N255">
        <f t="shared" si="47"/>
        <v>0</v>
      </c>
      <c r="O255">
        <v>60.2</v>
      </c>
      <c r="P255">
        <v>58</v>
      </c>
      <c r="Q255">
        <v>6257</v>
      </c>
      <c r="R255">
        <v>8.7414561159983641</v>
      </c>
      <c r="S255">
        <f t="shared" si="38"/>
        <v>6257.0000000000036</v>
      </c>
      <c r="T255">
        <v>8.8483160574358806</v>
      </c>
      <c r="U255">
        <f t="shared" si="39"/>
        <v>6962.6543826189472</v>
      </c>
      <c r="V255">
        <v>-0.10685994143751643</v>
      </c>
      <c r="W255">
        <v>8.8470620516444995</v>
      </c>
      <c r="X255">
        <v>-0.10560593564613541</v>
      </c>
      <c r="Z255">
        <v>6257</v>
      </c>
      <c r="AA255">
        <v>8.7414561159983641</v>
      </c>
      <c r="AB255">
        <v>0</v>
      </c>
      <c r="AC255">
        <v>1</v>
      </c>
      <c r="AD255">
        <v>6.98</v>
      </c>
      <c r="AE255">
        <v>6.93</v>
      </c>
      <c r="AF255">
        <v>4.1900000000000004</v>
      </c>
    </row>
    <row r="256" spans="1:32" x14ac:dyDescent="0.3">
      <c r="A256">
        <v>2</v>
      </c>
      <c r="B256">
        <v>1.36</v>
      </c>
      <c r="C256">
        <f t="shared" si="40"/>
        <v>1.0699542445691419</v>
      </c>
      <c r="E256" t="s">
        <v>3</v>
      </c>
      <c r="F256" t="s">
        <v>14</v>
      </c>
      <c r="G256">
        <f t="shared" si="41"/>
        <v>0</v>
      </c>
      <c r="H256">
        <f t="shared" si="42"/>
        <v>1</v>
      </c>
      <c r="I256">
        <f t="shared" si="43"/>
        <v>0</v>
      </c>
      <c r="J256">
        <f t="shared" si="44"/>
        <v>0</v>
      </c>
      <c r="K256" t="s">
        <v>9</v>
      </c>
      <c r="L256">
        <f t="shared" si="45"/>
        <v>0</v>
      </c>
      <c r="M256">
        <f t="shared" si="46"/>
        <v>1</v>
      </c>
      <c r="N256">
        <f t="shared" si="47"/>
        <v>0</v>
      </c>
      <c r="O256">
        <v>61.3</v>
      </c>
      <c r="P256">
        <v>57</v>
      </c>
      <c r="Q256">
        <v>15386</v>
      </c>
      <c r="R256">
        <v>9.64121328401888</v>
      </c>
      <c r="S256">
        <f t="shared" si="38"/>
        <v>15386</v>
      </c>
      <c r="T256">
        <v>9.3542975055783373</v>
      </c>
      <c r="U256">
        <f t="shared" si="39"/>
        <v>11548.346038643031</v>
      </c>
      <c r="V256">
        <v>0.28691577844054272</v>
      </c>
      <c r="W256">
        <v>9.3391595718584561</v>
      </c>
      <c r="X256">
        <v>0.30205371216042387</v>
      </c>
      <c r="Z256">
        <v>15386</v>
      </c>
      <c r="AA256">
        <v>9.64121328401888</v>
      </c>
      <c r="AB256">
        <v>0</v>
      </c>
      <c r="AC256">
        <v>1</v>
      </c>
      <c r="AD256">
        <v>7.23</v>
      </c>
      <c r="AE256">
        <v>7.13</v>
      </c>
      <c r="AF256">
        <v>4.4000000000000004</v>
      </c>
    </row>
    <row r="257" spans="1:32" x14ac:dyDescent="0.3">
      <c r="A257">
        <v>2</v>
      </c>
      <c r="B257">
        <v>1.05</v>
      </c>
      <c r="C257">
        <f t="shared" si="40"/>
        <v>1.010786718750355</v>
      </c>
      <c r="E257" t="s">
        <v>3</v>
      </c>
      <c r="F257" t="s">
        <v>4</v>
      </c>
      <c r="G257">
        <f t="shared" si="41"/>
        <v>0</v>
      </c>
      <c r="H257">
        <f t="shared" si="42"/>
        <v>0</v>
      </c>
      <c r="I257">
        <f t="shared" si="43"/>
        <v>1</v>
      </c>
      <c r="J257">
        <f t="shared" si="44"/>
        <v>0</v>
      </c>
      <c r="K257" t="s">
        <v>15</v>
      </c>
      <c r="L257">
        <f t="shared" si="45"/>
        <v>0</v>
      </c>
      <c r="M257">
        <f t="shared" si="46"/>
        <v>1</v>
      </c>
      <c r="N257">
        <f t="shared" si="47"/>
        <v>0</v>
      </c>
      <c r="O257">
        <v>62.6</v>
      </c>
      <c r="P257">
        <v>56</v>
      </c>
      <c r="Q257">
        <v>6165</v>
      </c>
      <c r="R257">
        <v>8.7266434155984438</v>
      </c>
      <c r="S257">
        <f t="shared" si="38"/>
        <v>6164.9999999999945</v>
      </c>
      <c r="T257">
        <v>8.7825274267746742</v>
      </c>
      <c r="U257">
        <f t="shared" si="39"/>
        <v>6519.3335065556957</v>
      </c>
      <c r="V257">
        <v>-5.588401117623043E-2</v>
      </c>
      <c r="W257">
        <v>8.7836812846442633</v>
      </c>
      <c r="X257">
        <v>-5.7037869045819534E-2</v>
      </c>
      <c r="Z257">
        <v>6165</v>
      </c>
      <c r="AA257">
        <v>8.7266434155984438</v>
      </c>
      <c r="AB257">
        <v>0</v>
      </c>
      <c r="AC257">
        <v>1</v>
      </c>
      <c r="AD257">
        <v>6.45</v>
      </c>
      <c r="AE257">
        <v>6.5</v>
      </c>
      <c r="AF257">
        <v>4.05</v>
      </c>
    </row>
    <row r="258" spans="1:32" x14ac:dyDescent="0.3">
      <c r="A258">
        <v>2</v>
      </c>
      <c r="B258">
        <v>1.51</v>
      </c>
      <c r="C258">
        <f t="shared" si="40"/>
        <v>1.0948560705584958</v>
      </c>
      <c r="E258" t="s">
        <v>3</v>
      </c>
      <c r="F258" t="s">
        <v>4</v>
      </c>
      <c r="G258">
        <f t="shared" si="41"/>
        <v>0</v>
      </c>
      <c r="H258">
        <f t="shared" si="42"/>
        <v>0</v>
      </c>
      <c r="I258">
        <f t="shared" si="43"/>
        <v>1</v>
      </c>
      <c r="J258">
        <f t="shared" si="44"/>
        <v>0</v>
      </c>
      <c r="K258" t="s">
        <v>15</v>
      </c>
      <c r="L258">
        <f t="shared" si="45"/>
        <v>0</v>
      </c>
      <c r="M258">
        <f t="shared" si="46"/>
        <v>1</v>
      </c>
      <c r="N258">
        <f t="shared" si="47"/>
        <v>0</v>
      </c>
      <c r="O258">
        <v>62.4</v>
      </c>
      <c r="P258">
        <v>56</v>
      </c>
      <c r="Q258">
        <v>12219</v>
      </c>
      <c r="R258">
        <v>9.4107473963165216</v>
      </c>
      <c r="S258">
        <f t="shared" si="38"/>
        <v>12218.999999999991</v>
      </c>
      <c r="T258">
        <v>9.3510893366024224</v>
      </c>
      <c r="U258">
        <f t="shared" si="39"/>
        <v>11511.356359455209</v>
      </c>
      <c r="V258">
        <v>5.965805971409921E-2</v>
      </c>
      <c r="W258">
        <v>9.3499735800629331</v>
      </c>
      <c r="X258">
        <v>6.0773816253588464E-2</v>
      </c>
      <c r="Z258">
        <v>12219</v>
      </c>
      <c r="AA258">
        <v>9.4107473963165216</v>
      </c>
      <c r="AB258">
        <v>0</v>
      </c>
      <c r="AC258">
        <v>1</v>
      </c>
      <c r="AD258">
        <v>7.33</v>
      </c>
      <c r="AE258">
        <v>7.28</v>
      </c>
      <c r="AF258">
        <v>4.5599999999999996</v>
      </c>
    </row>
    <row r="259" spans="1:32" x14ac:dyDescent="0.3">
      <c r="A259">
        <v>2</v>
      </c>
      <c r="B259">
        <v>1.1299999999999999</v>
      </c>
      <c r="C259">
        <f t="shared" si="40"/>
        <v>1.027240065158562</v>
      </c>
      <c r="E259" t="s">
        <v>12</v>
      </c>
      <c r="F259" t="s">
        <v>4</v>
      </c>
      <c r="G259">
        <f t="shared" si="41"/>
        <v>0</v>
      </c>
      <c r="H259">
        <f t="shared" si="42"/>
        <v>0</v>
      </c>
      <c r="I259">
        <f t="shared" si="43"/>
        <v>1</v>
      </c>
      <c r="J259">
        <f t="shared" si="44"/>
        <v>0</v>
      </c>
      <c r="K259" t="s">
        <v>2</v>
      </c>
      <c r="L259">
        <f t="shared" si="45"/>
        <v>0</v>
      </c>
      <c r="M259">
        <f t="shared" si="46"/>
        <v>0</v>
      </c>
      <c r="N259">
        <f t="shared" si="47"/>
        <v>1</v>
      </c>
      <c r="O259">
        <v>62.3</v>
      </c>
      <c r="P259">
        <v>58</v>
      </c>
      <c r="Q259">
        <v>5194</v>
      </c>
      <c r="R259">
        <v>8.5552593922226929</v>
      </c>
      <c r="S259">
        <f t="shared" ref="S259:S322" si="48">EXP(R259)</f>
        <v>5193.9999999999955</v>
      </c>
      <c r="T259">
        <v>8.5199636377075851</v>
      </c>
      <c r="U259">
        <f t="shared" ref="U259:U322" si="49">EXP(T259)</f>
        <v>5013.8714376208245</v>
      </c>
      <c r="V259">
        <v>3.5295754515107802E-2</v>
      </c>
      <c r="W259">
        <v>8.5110717595153513</v>
      </c>
      <c r="X259">
        <v>4.4187632707341606E-2</v>
      </c>
      <c r="Z259">
        <v>5194</v>
      </c>
      <c r="AA259">
        <v>8.5552593922226929</v>
      </c>
      <c r="AB259">
        <v>0</v>
      </c>
      <c r="AC259">
        <v>1</v>
      </c>
      <c r="AD259">
        <v>6.68</v>
      </c>
      <c r="AE259">
        <v>6.67</v>
      </c>
      <c r="AF259">
        <v>4.16</v>
      </c>
    </row>
    <row r="260" spans="1:32" x14ac:dyDescent="0.3">
      <c r="A260">
        <v>2</v>
      </c>
      <c r="B260">
        <v>1.01</v>
      </c>
      <c r="C260">
        <f t="shared" si="40"/>
        <v>1.0021904733436682</v>
      </c>
      <c r="E260" t="s">
        <v>3</v>
      </c>
      <c r="F260" t="s">
        <v>6</v>
      </c>
      <c r="G260">
        <f t="shared" si="41"/>
        <v>0</v>
      </c>
      <c r="H260">
        <f t="shared" si="42"/>
        <v>1</v>
      </c>
      <c r="I260">
        <f t="shared" si="43"/>
        <v>0</v>
      </c>
      <c r="J260">
        <f t="shared" si="44"/>
        <v>0</v>
      </c>
      <c r="K260" t="s">
        <v>19</v>
      </c>
      <c r="L260">
        <f t="shared" si="45"/>
        <v>0</v>
      </c>
      <c r="M260">
        <f t="shared" si="46"/>
        <v>0</v>
      </c>
      <c r="N260">
        <f t="shared" si="47"/>
        <v>0</v>
      </c>
      <c r="O260">
        <v>62</v>
      </c>
      <c r="P260">
        <v>57</v>
      </c>
      <c r="Q260">
        <v>3388</v>
      </c>
      <c r="R260">
        <v>8.1279950557719456</v>
      </c>
      <c r="S260">
        <f t="shared" si="48"/>
        <v>3388.0000000000018</v>
      </c>
      <c r="T260">
        <v>8.4530884908176738</v>
      </c>
      <c r="U260">
        <f t="shared" si="49"/>
        <v>4689.5339749347495</v>
      </c>
      <c r="V260">
        <v>-0.32509343504572819</v>
      </c>
      <c r="W260">
        <v>8.4616952734092514</v>
      </c>
      <c r="X260">
        <v>-0.33370021763730584</v>
      </c>
      <c r="Z260">
        <v>3388</v>
      </c>
      <c r="AA260">
        <v>8.1279950557719456</v>
      </c>
      <c r="AB260">
        <v>0</v>
      </c>
      <c r="AC260">
        <v>1</v>
      </c>
      <c r="AD260">
        <v>6.37</v>
      </c>
      <c r="AE260">
        <v>6.41</v>
      </c>
      <c r="AF260">
        <v>3.96</v>
      </c>
    </row>
    <row r="261" spans="1:32" x14ac:dyDescent="0.3">
      <c r="A261">
        <v>2</v>
      </c>
      <c r="B261">
        <v>1.01</v>
      </c>
      <c r="C261">
        <f t="shared" si="40"/>
        <v>1.0021904733436682</v>
      </c>
      <c r="E261" t="s">
        <v>0</v>
      </c>
      <c r="F261" t="s">
        <v>13</v>
      </c>
      <c r="G261">
        <f t="shared" si="41"/>
        <v>0</v>
      </c>
      <c r="H261">
        <f t="shared" si="42"/>
        <v>0</v>
      </c>
      <c r="I261">
        <f t="shared" si="43"/>
        <v>1</v>
      </c>
      <c r="J261">
        <f t="shared" si="44"/>
        <v>0</v>
      </c>
      <c r="K261" t="s">
        <v>5</v>
      </c>
      <c r="L261">
        <f t="shared" si="45"/>
        <v>0</v>
      </c>
      <c r="M261">
        <f t="shared" si="46"/>
        <v>1</v>
      </c>
      <c r="N261">
        <f t="shared" si="47"/>
        <v>0</v>
      </c>
      <c r="O261">
        <v>62.4</v>
      </c>
      <c r="P261">
        <v>59</v>
      </c>
      <c r="Q261">
        <v>7332</v>
      </c>
      <c r="R261">
        <v>8.9000036089595955</v>
      </c>
      <c r="S261">
        <f t="shared" si="48"/>
        <v>7331.9999999999991</v>
      </c>
      <c r="T261">
        <v>8.6861854169628803</v>
      </c>
      <c r="U261">
        <f t="shared" si="49"/>
        <v>5920.5546653648262</v>
      </c>
      <c r="V261">
        <v>0.21381819199671526</v>
      </c>
      <c r="W261">
        <v>8.7004880664618582</v>
      </c>
      <c r="X261">
        <v>0.19951554249773729</v>
      </c>
      <c r="Z261">
        <v>7332</v>
      </c>
      <c r="AA261">
        <v>8.9000036089595955</v>
      </c>
      <c r="AB261">
        <v>0</v>
      </c>
      <c r="AC261">
        <v>1</v>
      </c>
      <c r="AD261">
        <v>6.32</v>
      </c>
      <c r="AE261">
        <v>6.37</v>
      </c>
      <c r="AF261">
        <v>3.96</v>
      </c>
    </row>
    <row r="262" spans="1:32" x14ac:dyDescent="0.3">
      <c r="A262">
        <v>2</v>
      </c>
      <c r="B262">
        <v>1.02</v>
      </c>
      <c r="C262">
        <f t="shared" si="40"/>
        <v>1.0043640927805335</v>
      </c>
      <c r="E262" t="s">
        <v>18</v>
      </c>
      <c r="F262" t="s">
        <v>6</v>
      </c>
      <c r="G262">
        <f t="shared" si="41"/>
        <v>0</v>
      </c>
      <c r="H262">
        <f t="shared" si="42"/>
        <v>1</v>
      </c>
      <c r="I262">
        <f t="shared" si="43"/>
        <v>0</v>
      </c>
      <c r="J262">
        <f t="shared" si="44"/>
        <v>0</v>
      </c>
      <c r="K262" t="s">
        <v>2</v>
      </c>
      <c r="L262">
        <f t="shared" si="45"/>
        <v>0</v>
      </c>
      <c r="M262">
        <f t="shared" si="46"/>
        <v>0</v>
      </c>
      <c r="N262">
        <f t="shared" si="47"/>
        <v>1</v>
      </c>
      <c r="O262">
        <v>62.6</v>
      </c>
      <c r="P262">
        <v>58</v>
      </c>
      <c r="Q262">
        <v>5814</v>
      </c>
      <c r="R262">
        <v>8.6680240811188209</v>
      </c>
      <c r="S262">
        <f t="shared" si="48"/>
        <v>5813.9999999999982</v>
      </c>
      <c r="T262">
        <v>8.4929523466522472</v>
      </c>
      <c r="U262">
        <f t="shared" si="49"/>
        <v>4880.253023847974</v>
      </c>
      <c r="V262">
        <v>0.17507173446657376</v>
      </c>
      <c r="W262">
        <v>8.4917256053945636</v>
      </c>
      <c r="X262">
        <v>0.17629847572425739</v>
      </c>
      <c r="Z262">
        <v>5814</v>
      </c>
      <c r="AA262">
        <v>8.6680240811188209</v>
      </c>
      <c r="AB262">
        <v>0</v>
      </c>
      <c r="AC262">
        <v>1</v>
      </c>
      <c r="AD262">
        <v>6.4</v>
      </c>
      <c r="AE262">
        <v>6.45</v>
      </c>
      <c r="AF262">
        <v>4.0199999999999996</v>
      </c>
    </row>
    <row r="263" spans="1:32" x14ac:dyDescent="0.3">
      <c r="A263">
        <v>2</v>
      </c>
      <c r="B263">
        <v>1.2</v>
      </c>
      <c r="C263">
        <f t="shared" si="40"/>
        <v>1.0409070644037852</v>
      </c>
      <c r="E263" t="s">
        <v>0</v>
      </c>
      <c r="F263" t="s">
        <v>14</v>
      </c>
      <c r="G263">
        <f t="shared" si="41"/>
        <v>0</v>
      </c>
      <c r="H263">
        <f t="shared" si="42"/>
        <v>1</v>
      </c>
      <c r="I263">
        <f t="shared" si="43"/>
        <v>0</v>
      </c>
      <c r="J263">
        <f t="shared" si="44"/>
        <v>0</v>
      </c>
      <c r="K263" t="s">
        <v>9</v>
      </c>
      <c r="L263">
        <f t="shared" si="45"/>
        <v>0</v>
      </c>
      <c r="M263">
        <f t="shared" si="46"/>
        <v>1</v>
      </c>
      <c r="N263">
        <f t="shared" si="47"/>
        <v>0</v>
      </c>
      <c r="O263">
        <v>63.6</v>
      </c>
      <c r="P263">
        <v>57</v>
      </c>
      <c r="Q263">
        <v>10982</v>
      </c>
      <c r="R263">
        <v>9.304012847838818</v>
      </c>
      <c r="S263">
        <f t="shared" si="48"/>
        <v>10982</v>
      </c>
      <c r="T263">
        <v>9.112722221358057</v>
      </c>
      <c r="U263">
        <f t="shared" si="49"/>
        <v>9069.9517318457292</v>
      </c>
      <c r="V263">
        <v>0.19129062648076101</v>
      </c>
      <c r="W263">
        <v>9.1037353523521762</v>
      </c>
      <c r="X263">
        <v>0.20027749548664175</v>
      </c>
      <c r="Z263">
        <v>10982</v>
      </c>
      <c r="AA263">
        <v>9.304012847838818</v>
      </c>
      <c r="AB263">
        <v>0</v>
      </c>
      <c r="AC263">
        <v>1</v>
      </c>
      <c r="AD263">
        <v>6.71</v>
      </c>
      <c r="AE263">
        <v>6.74</v>
      </c>
      <c r="AF263">
        <v>4.28</v>
      </c>
    </row>
    <row r="264" spans="1:32" x14ac:dyDescent="0.3">
      <c r="A264">
        <v>2</v>
      </c>
      <c r="B264">
        <v>1.08</v>
      </c>
      <c r="C264">
        <f t="shared" si="40"/>
        <v>1.0170677506059698</v>
      </c>
      <c r="E264" t="s">
        <v>12</v>
      </c>
      <c r="F264" t="s">
        <v>17</v>
      </c>
      <c r="G264">
        <f t="shared" si="41"/>
        <v>1</v>
      </c>
      <c r="H264">
        <f t="shared" si="42"/>
        <v>0</v>
      </c>
      <c r="I264">
        <f t="shared" si="43"/>
        <v>0</v>
      </c>
      <c r="J264">
        <f t="shared" si="44"/>
        <v>0</v>
      </c>
      <c r="K264" t="s">
        <v>2</v>
      </c>
      <c r="L264">
        <f t="shared" si="45"/>
        <v>0</v>
      </c>
      <c r="M264">
        <f t="shared" si="46"/>
        <v>0</v>
      </c>
      <c r="N264">
        <f t="shared" si="47"/>
        <v>1</v>
      </c>
      <c r="O264">
        <v>61.6</v>
      </c>
      <c r="P264">
        <v>56</v>
      </c>
      <c r="Q264">
        <v>5419</v>
      </c>
      <c r="R264">
        <v>8.5976665755661141</v>
      </c>
      <c r="S264">
        <f t="shared" si="48"/>
        <v>5419</v>
      </c>
      <c r="T264">
        <v>8.6091448965956854</v>
      </c>
      <c r="U264">
        <f t="shared" si="49"/>
        <v>5481.5593730851469</v>
      </c>
      <c r="V264">
        <v>-1.1478321029571248E-2</v>
      </c>
      <c r="W264">
        <v>8.6042385062419804</v>
      </c>
      <c r="X264">
        <v>-6.5719306758662555E-3</v>
      </c>
      <c r="Z264">
        <v>5419</v>
      </c>
      <c r="AA264">
        <v>8.5976665755661141</v>
      </c>
      <c r="AB264">
        <v>0</v>
      </c>
      <c r="AC264">
        <v>1</v>
      </c>
      <c r="AD264">
        <v>6.64</v>
      </c>
      <c r="AE264">
        <v>6.57</v>
      </c>
      <c r="AF264">
        <v>4.07</v>
      </c>
    </row>
    <row r="265" spans="1:32" x14ac:dyDescent="0.3">
      <c r="A265">
        <v>2</v>
      </c>
      <c r="B265">
        <v>1.06</v>
      </c>
      <c r="C265">
        <f t="shared" si="40"/>
        <v>1.0128957753911554</v>
      </c>
      <c r="E265" t="s">
        <v>3</v>
      </c>
      <c r="F265" t="s">
        <v>10</v>
      </c>
      <c r="G265">
        <f t="shared" si="41"/>
        <v>0</v>
      </c>
      <c r="H265">
        <f t="shared" si="42"/>
        <v>0</v>
      </c>
      <c r="I265">
        <f t="shared" si="43"/>
        <v>0</v>
      </c>
      <c r="J265">
        <f t="shared" si="44"/>
        <v>1</v>
      </c>
      <c r="K265" t="s">
        <v>2</v>
      </c>
      <c r="L265">
        <f t="shared" si="45"/>
        <v>0</v>
      </c>
      <c r="M265">
        <f t="shared" si="46"/>
        <v>0</v>
      </c>
      <c r="N265">
        <f t="shared" si="47"/>
        <v>1</v>
      </c>
      <c r="O265">
        <v>62.8</v>
      </c>
      <c r="P265">
        <v>56</v>
      </c>
      <c r="Q265">
        <v>4333</v>
      </c>
      <c r="R265">
        <v>8.3740154217399088</v>
      </c>
      <c r="S265">
        <f t="shared" si="48"/>
        <v>4332.9999999999973</v>
      </c>
      <c r="T265">
        <v>8.187241807513912</v>
      </c>
      <c r="U265">
        <f t="shared" si="49"/>
        <v>3594.7934277399104</v>
      </c>
      <c r="V265">
        <v>0.18677361422599681</v>
      </c>
      <c r="W265">
        <v>8.1831163485334422</v>
      </c>
      <c r="X265">
        <v>0.1908990732064666</v>
      </c>
      <c r="Z265">
        <v>4333</v>
      </c>
      <c r="AA265">
        <v>8.3740154217399088</v>
      </c>
      <c r="AB265">
        <v>0</v>
      </c>
      <c r="AC265">
        <v>1</v>
      </c>
      <c r="AD265">
        <v>6.52</v>
      </c>
      <c r="AE265">
        <v>6.47</v>
      </c>
      <c r="AF265">
        <v>4.08</v>
      </c>
    </row>
    <row r="266" spans="1:32" x14ac:dyDescent="0.3">
      <c r="A266">
        <v>2</v>
      </c>
      <c r="B266">
        <v>1.1200000000000001</v>
      </c>
      <c r="C266">
        <f t="shared" si="40"/>
        <v>1.0252341011706301</v>
      </c>
      <c r="E266" t="s">
        <v>3</v>
      </c>
      <c r="F266" t="s">
        <v>14</v>
      </c>
      <c r="G266">
        <f t="shared" si="41"/>
        <v>0</v>
      </c>
      <c r="H266">
        <f t="shared" si="42"/>
        <v>1</v>
      </c>
      <c r="I266">
        <f t="shared" si="43"/>
        <v>0</v>
      </c>
      <c r="J266">
        <f t="shared" si="44"/>
        <v>0</v>
      </c>
      <c r="K266" t="s">
        <v>5</v>
      </c>
      <c r="L266">
        <f t="shared" si="45"/>
        <v>0</v>
      </c>
      <c r="M266">
        <f t="shared" si="46"/>
        <v>1</v>
      </c>
      <c r="N266">
        <f t="shared" si="47"/>
        <v>0</v>
      </c>
      <c r="O266">
        <v>61.3</v>
      </c>
      <c r="P266">
        <v>57</v>
      </c>
      <c r="Q266">
        <v>10764</v>
      </c>
      <c r="R266">
        <v>9.2839625118467968</v>
      </c>
      <c r="S266">
        <f t="shared" si="48"/>
        <v>10764.000000000004</v>
      </c>
      <c r="T266">
        <v>9.0348977693513977</v>
      </c>
      <c r="U266">
        <f t="shared" si="49"/>
        <v>8390.8555709988213</v>
      </c>
      <c r="V266">
        <v>0.24906474249539912</v>
      </c>
      <c r="W266">
        <v>9.0321829368333812</v>
      </c>
      <c r="X266">
        <v>0.25177957501341552</v>
      </c>
      <c r="Z266">
        <v>10764</v>
      </c>
      <c r="AA266">
        <v>9.2839625118467968</v>
      </c>
      <c r="AB266">
        <v>0</v>
      </c>
      <c r="AC266">
        <v>1</v>
      </c>
      <c r="AD266">
        <v>6.67</v>
      </c>
      <c r="AE266">
        <v>6.7</v>
      </c>
      <c r="AF266">
        <v>4.0999999999999996</v>
      </c>
    </row>
    <row r="267" spans="1:32" x14ac:dyDescent="0.3">
      <c r="A267">
        <v>2</v>
      </c>
      <c r="B267">
        <v>1.1000000000000001</v>
      </c>
      <c r="C267">
        <f t="shared" si="40"/>
        <v>1.0211798847575535</v>
      </c>
      <c r="E267" t="s">
        <v>12</v>
      </c>
      <c r="F267" t="s">
        <v>6</v>
      </c>
      <c r="G267">
        <f t="shared" si="41"/>
        <v>0</v>
      </c>
      <c r="H267">
        <f t="shared" si="42"/>
        <v>1</v>
      </c>
      <c r="I267">
        <f t="shared" si="43"/>
        <v>0</v>
      </c>
      <c r="J267">
        <f t="shared" si="44"/>
        <v>0</v>
      </c>
      <c r="K267" t="s">
        <v>5</v>
      </c>
      <c r="L267">
        <f t="shared" si="45"/>
        <v>0</v>
      </c>
      <c r="M267">
        <f t="shared" si="46"/>
        <v>1</v>
      </c>
      <c r="N267">
        <f t="shared" si="47"/>
        <v>0</v>
      </c>
      <c r="O267">
        <v>60.1</v>
      </c>
      <c r="P267">
        <v>58</v>
      </c>
      <c r="Q267">
        <v>10387</v>
      </c>
      <c r="R267">
        <v>9.2483103032278109</v>
      </c>
      <c r="S267">
        <f t="shared" si="48"/>
        <v>10386.999999999995</v>
      </c>
      <c r="T267">
        <v>9.047242807888157</v>
      </c>
      <c r="U267">
        <f t="shared" si="49"/>
        <v>8495.0830286848995</v>
      </c>
      <c r="V267">
        <v>0.20106749533965385</v>
      </c>
      <c r="W267">
        <v>9.0440139754544298</v>
      </c>
      <c r="X267">
        <v>0.20429632777338114</v>
      </c>
      <c r="Z267">
        <v>10387</v>
      </c>
      <c r="AA267">
        <v>9.2483103032278109</v>
      </c>
      <c r="AB267">
        <v>0</v>
      </c>
      <c r="AC267">
        <v>1</v>
      </c>
      <c r="AD267">
        <v>6.69</v>
      </c>
      <c r="AE267">
        <v>6.76</v>
      </c>
      <c r="AF267">
        <v>4.04</v>
      </c>
    </row>
    <row r="268" spans="1:32" x14ac:dyDescent="0.3">
      <c r="A268">
        <v>2</v>
      </c>
      <c r="B268">
        <v>1.26</v>
      </c>
      <c r="C268">
        <f t="shared" si="40"/>
        <v>1.0521350361527664</v>
      </c>
      <c r="E268" t="s">
        <v>3</v>
      </c>
      <c r="F268" t="s">
        <v>13</v>
      </c>
      <c r="G268">
        <f t="shared" si="41"/>
        <v>0</v>
      </c>
      <c r="H268">
        <f t="shared" si="42"/>
        <v>0</v>
      </c>
      <c r="I268">
        <f t="shared" si="43"/>
        <v>1</v>
      </c>
      <c r="J268">
        <f t="shared" si="44"/>
        <v>0</v>
      </c>
      <c r="K268" t="s">
        <v>9</v>
      </c>
      <c r="L268">
        <f t="shared" si="45"/>
        <v>0</v>
      </c>
      <c r="M268">
        <f t="shared" si="46"/>
        <v>1</v>
      </c>
      <c r="N268">
        <f t="shared" si="47"/>
        <v>0</v>
      </c>
      <c r="O268">
        <v>61.7</v>
      </c>
      <c r="P268">
        <v>56</v>
      </c>
      <c r="Q268">
        <v>11218</v>
      </c>
      <c r="R268">
        <v>9.3252749100682824</v>
      </c>
      <c r="S268">
        <f t="shared" si="48"/>
        <v>11218.000000000002</v>
      </c>
      <c r="T268">
        <v>9.1122146951155774</v>
      </c>
      <c r="U268">
        <f t="shared" si="49"/>
        <v>9065.3496612583749</v>
      </c>
      <c r="V268">
        <v>0.213060214952705</v>
      </c>
      <c r="W268">
        <v>9.0988571151795909</v>
      </c>
      <c r="X268">
        <v>0.2264177948886914</v>
      </c>
      <c r="Z268">
        <v>11218</v>
      </c>
      <c r="AA268">
        <v>9.3252749100682824</v>
      </c>
      <c r="AB268">
        <v>0</v>
      </c>
      <c r="AC268">
        <v>1</v>
      </c>
      <c r="AD268">
        <v>6.96</v>
      </c>
      <c r="AE268">
        <v>6.98</v>
      </c>
      <c r="AF268">
        <v>4.3</v>
      </c>
    </row>
    <row r="269" spans="1:32" x14ac:dyDescent="0.3">
      <c r="A269">
        <v>2</v>
      </c>
      <c r="B269">
        <v>1.52</v>
      </c>
      <c r="C269">
        <f t="shared" si="40"/>
        <v>1.0964463975475236</v>
      </c>
      <c r="E269" t="s">
        <v>3</v>
      </c>
      <c r="F269" t="s">
        <v>1</v>
      </c>
      <c r="G269">
        <f t="shared" si="41"/>
        <v>0</v>
      </c>
      <c r="H269">
        <f t="shared" si="42"/>
        <v>0</v>
      </c>
      <c r="I269">
        <f t="shared" si="43"/>
        <v>0</v>
      </c>
      <c r="J269">
        <f t="shared" si="44"/>
        <v>1</v>
      </c>
      <c r="K269" t="s">
        <v>7</v>
      </c>
      <c r="L269">
        <f t="shared" si="45"/>
        <v>0</v>
      </c>
      <c r="M269">
        <f t="shared" si="46"/>
        <v>1</v>
      </c>
      <c r="N269">
        <f t="shared" si="47"/>
        <v>0</v>
      </c>
      <c r="O269">
        <v>62.3</v>
      </c>
      <c r="P269">
        <v>58</v>
      </c>
      <c r="Q269">
        <v>8608</v>
      </c>
      <c r="R269">
        <v>9.0604472824015652</v>
      </c>
      <c r="S269">
        <f t="shared" si="48"/>
        <v>8607.9999999999964</v>
      </c>
      <c r="T269">
        <v>9.1878019683404073</v>
      </c>
      <c r="U269">
        <f t="shared" si="49"/>
        <v>9777.1368871194791</v>
      </c>
      <c r="V269">
        <v>-0.12735468593884214</v>
      </c>
      <c r="W269">
        <v>9.1846806913145631</v>
      </c>
      <c r="X269">
        <v>-0.12423340891299794</v>
      </c>
      <c r="Z269">
        <v>8608</v>
      </c>
      <c r="AA269">
        <v>9.0604472824015652</v>
      </c>
      <c r="AB269">
        <v>0</v>
      </c>
      <c r="AC269">
        <v>1</v>
      </c>
      <c r="AD269">
        <v>7.32</v>
      </c>
      <c r="AE269">
        <v>7.35</v>
      </c>
      <c r="AF269">
        <v>4.57</v>
      </c>
    </row>
    <row r="270" spans="1:32" x14ac:dyDescent="0.3">
      <c r="A270">
        <v>2</v>
      </c>
      <c r="B270">
        <v>1.05</v>
      </c>
      <c r="C270">
        <f t="shared" si="40"/>
        <v>1.010786718750355</v>
      </c>
      <c r="E270" t="s">
        <v>12</v>
      </c>
      <c r="F270" t="s">
        <v>6</v>
      </c>
      <c r="G270">
        <f t="shared" si="41"/>
        <v>0</v>
      </c>
      <c r="H270">
        <f t="shared" si="42"/>
        <v>1</v>
      </c>
      <c r="I270">
        <f t="shared" si="43"/>
        <v>0</v>
      </c>
      <c r="J270">
        <f t="shared" si="44"/>
        <v>0</v>
      </c>
      <c r="K270" t="s">
        <v>16</v>
      </c>
      <c r="L270">
        <f t="shared" si="45"/>
        <v>1</v>
      </c>
      <c r="M270">
        <f t="shared" si="46"/>
        <v>0</v>
      </c>
      <c r="N270">
        <f t="shared" si="47"/>
        <v>0</v>
      </c>
      <c r="O270">
        <v>59.8</v>
      </c>
      <c r="P270">
        <v>59</v>
      </c>
      <c r="Q270">
        <v>11025</v>
      </c>
      <c r="R270">
        <v>9.3079207003150461</v>
      </c>
      <c r="S270">
        <f t="shared" si="48"/>
        <v>11024.999999999993</v>
      </c>
      <c r="T270">
        <v>9.3005647389931063</v>
      </c>
      <c r="U270">
        <f t="shared" si="49"/>
        <v>10944.198078679718</v>
      </c>
      <c r="V270">
        <v>7.3559613219398301E-3</v>
      </c>
      <c r="W270">
        <v>9.3029451478864047</v>
      </c>
      <c r="X270">
        <v>4.9755524286414499E-3</v>
      </c>
      <c r="Z270">
        <v>11025</v>
      </c>
      <c r="AA270">
        <v>9.3079207003150461</v>
      </c>
      <c r="AB270">
        <v>0</v>
      </c>
      <c r="AC270">
        <v>1</v>
      </c>
      <c r="AD270">
        <v>6.65</v>
      </c>
      <c r="AE270">
        <v>6.62</v>
      </c>
      <c r="AF270">
        <v>3.97</v>
      </c>
    </row>
    <row r="271" spans="1:32" x14ac:dyDescent="0.3">
      <c r="A271">
        <v>2</v>
      </c>
      <c r="B271">
        <v>1.52</v>
      </c>
      <c r="C271">
        <f t="shared" si="40"/>
        <v>1.0964463975475236</v>
      </c>
      <c r="E271" t="s">
        <v>12</v>
      </c>
      <c r="F271" t="s">
        <v>1</v>
      </c>
      <c r="G271">
        <f t="shared" si="41"/>
        <v>0</v>
      </c>
      <c r="H271">
        <f t="shared" si="42"/>
        <v>0</v>
      </c>
      <c r="I271">
        <f t="shared" si="43"/>
        <v>0</v>
      </c>
      <c r="J271">
        <f t="shared" si="44"/>
        <v>1</v>
      </c>
      <c r="K271" t="s">
        <v>7</v>
      </c>
      <c r="L271">
        <f t="shared" si="45"/>
        <v>0</v>
      </c>
      <c r="M271">
        <f t="shared" si="46"/>
        <v>1</v>
      </c>
      <c r="N271">
        <f t="shared" si="47"/>
        <v>0</v>
      </c>
      <c r="O271">
        <v>62</v>
      </c>
      <c r="P271">
        <v>59</v>
      </c>
      <c r="Q271">
        <v>8110</v>
      </c>
      <c r="R271">
        <v>9.0008531471094582</v>
      </c>
      <c r="S271">
        <f t="shared" si="48"/>
        <v>8109.9999999999964</v>
      </c>
      <c r="T271">
        <v>9.1898594747632014</v>
      </c>
      <c r="U271">
        <f t="shared" si="49"/>
        <v>9797.2741181984402</v>
      </c>
      <c r="V271">
        <v>-0.18900632765374326</v>
      </c>
      <c r="W271">
        <v>9.1870675319198938</v>
      </c>
      <c r="X271">
        <v>-0.18621438481043562</v>
      </c>
      <c r="Z271">
        <v>8110</v>
      </c>
      <c r="AA271">
        <v>9.0008531471094582</v>
      </c>
      <c r="AB271">
        <v>0</v>
      </c>
      <c r="AC271">
        <v>1</v>
      </c>
      <c r="AD271">
        <v>7.34</v>
      </c>
      <c r="AE271">
        <v>7.36</v>
      </c>
      <c r="AF271">
        <v>4.5599999999999996</v>
      </c>
    </row>
    <row r="272" spans="1:32" x14ac:dyDescent="0.3">
      <c r="A272">
        <v>2</v>
      </c>
      <c r="B272">
        <v>1.01</v>
      </c>
      <c r="C272">
        <f t="shared" si="40"/>
        <v>1.0021904733436682</v>
      </c>
      <c r="E272" t="s">
        <v>12</v>
      </c>
      <c r="F272" t="s">
        <v>4</v>
      </c>
      <c r="G272">
        <f t="shared" si="41"/>
        <v>0</v>
      </c>
      <c r="H272">
        <f t="shared" si="42"/>
        <v>0</v>
      </c>
      <c r="I272">
        <f t="shared" si="43"/>
        <v>1</v>
      </c>
      <c r="J272">
        <f t="shared" si="44"/>
        <v>0</v>
      </c>
      <c r="K272" t="s">
        <v>15</v>
      </c>
      <c r="L272">
        <f t="shared" si="45"/>
        <v>0</v>
      </c>
      <c r="M272">
        <f t="shared" si="46"/>
        <v>1</v>
      </c>
      <c r="N272">
        <f t="shared" si="47"/>
        <v>0</v>
      </c>
      <c r="O272">
        <v>62.5</v>
      </c>
      <c r="P272">
        <v>58</v>
      </c>
      <c r="Q272">
        <v>5611</v>
      </c>
      <c r="R272">
        <v>8.6324842357509723</v>
      </c>
      <c r="S272">
        <f t="shared" si="48"/>
        <v>5611.0000000000018</v>
      </c>
      <c r="T272">
        <v>8.6716286252430272</v>
      </c>
      <c r="U272">
        <f t="shared" si="49"/>
        <v>5834.9946348505009</v>
      </c>
      <c r="V272">
        <v>-3.9144389492054898E-2</v>
      </c>
      <c r="W272">
        <v>8.6804648114072478</v>
      </c>
      <c r="X272">
        <v>-4.7980575656275448E-2</v>
      </c>
      <c r="Z272">
        <v>5611</v>
      </c>
      <c r="AA272">
        <v>8.6324842357509723</v>
      </c>
      <c r="AB272">
        <v>0</v>
      </c>
      <c r="AC272">
        <v>1</v>
      </c>
      <c r="AD272">
        <v>6.41</v>
      </c>
      <c r="AE272">
        <v>6.33</v>
      </c>
      <c r="AF272">
        <v>3.98</v>
      </c>
    </row>
    <row r="273" spans="1:32" x14ac:dyDescent="0.3">
      <c r="A273">
        <v>2</v>
      </c>
      <c r="B273">
        <v>1.21</v>
      </c>
      <c r="C273">
        <f t="shared" si="40"/>
        <v>1.0428083570334503</v>
      </c>
      <c r="E273" t="s">
        <v>3</v>
      </c>
      <c r="F273" t="s">
        <v>13</v>
      </c>
      <c r="G273">
        <f t="shared" si="41"/>
        <v>0</v>
      </c>
      <c r="H273">
        <f t="shared" si="42"/>
        <v>0</v>
      </c>
      <c r="I273">
        <f t="shared" si="43"/>
        <v>1</v>
      </c>
      <c r="J273">
        <f t="shared" si="44"/>
        <v>0</v>
      </c>
      <c r="K273" t="s">
        <v>11</v>
      </c>
      <c r="L273">
        <f t="shared" si="45"/>
        <v>0</v>
      </c>
      <c r="M273">
        <f t="shared" si="46"/>
        <v>0</v>
      </c>
      <c r="N273">
        <f t="shared" si="47"/>
        <v>1</v>
      </c>
      <c r="O273">
        <v>62.1</v>
      </c>
      <c r="P273">
        <v>57</v>
      </c>
      <c r="Q273">
        <v>5226</v>
      </c>
      <c r="R273">
        <v>8.5614014460805574</v>
      </c>
      <c r="S273">
        <f t="shared" si="48"/>
        <v>5225.9999999999982</v>
      </c>
      <c r="T273">
        <v>8.6392467116907063</v>
      </c>
      <c r="U273">
        <f t="shared" si="49"/>
        <v>5649.0728407400111</v>
      </c>
      <c r="V273">
        <v>-7.7845265610148928E-2</v>
      </c>
      <c r="W273">
        <v>8.6308053161685336</v>
      </c>
      <c r="X273">
        <v>-6.9403870087976216E-2</v>
      </c>
      <c r="Z273">
        <v>5226</v>
      </c>
      <c r="AA273">
        <v>8.5614014460805574</v>
      </c>
      <c r="AB273">
        <v>0</v>
      </c>
      <c r="AC273">
        <v>1</v>
      </c>
      <c r="AD273">
        <v>6.8</v>
      </c>
      <c r="AE273">
        <v>6.85</v>
      </c>
      <c r="AF273">
        <v>4.24</v>
      </c>
    </row>
    <row r="274" spans="1:32" x14ac:dyDescent="0.3">
      <c r="A274">
        <v>2</v>
      </c>
      <c r="B274">
        <v>1.5</v>
      </c>
      <c r="C274">
        <f t="shared" si="40"/>
        <v>1.0932575062388263</v>
      </c>
      <c r="E274" t="s">
        <v>18</v>
      </c>
      <c r="F274" t="s">
        <v>10</v>
      </c>
      <c r="G274">
        <f t="shared" si="41"/>
        <v>0</v>
      </c>
      <c r="H274">
        <f t="shared" si="42"/>
        <v>0</v>
      </c>
      <c r="I274">
        <f t="shared" si="43"/>
        <v>0</v>
      </c>
      <c r="J274">
        <f t="shared" si="44"/>
        <v>1</v>
      </c>
      <c r="K274" t="s">
        <v>5</v>
      </c>
      <c r="L274">
        <f t="shared" si="45"/>
        <v>0</v>
      </c>
      <c r="M274">
        <f t="shared" si="46"/>
        <v>1</v>
      </c>
      <c r="N274">
        <f t="shared" si="47"/>
        <v>0</v>
      </c>
      <c r="O274">
        <v>64</v>
      </c>
      <c r="P274">
        <v>54</v>
      </c>
      <c r="Q274">
        <v>9618</v>
      </c>
      <c r="R274">
        <v>9.1713916218376088</v>
      </c>
      <c r="S274">
        <f t="shared" si="48"/>
        <v>9618.0000000000091</v>
      </c>
      <c r="T274">
        <v>9.1650151509293831</v>
      </c>
      <c r="U274">
        <f t="shared" si="49"/>
        <v>9556.8662188315939</v>
      </c>
      <c r="V274">
        <v>6.3764709082256843E-3</v>
      </c>
      <c r="W274">
        <v>9.1543876152867902</v>
      </c>
      <c r="X274">
        <v>1.7004006550818573E-2</v>
      </c>
      <c r="Z274">
        <v>9618</v>
      </c>
      <c r="AA274">
        <v>9.1713916218376088</v>
      </c>
      <c r="AB274">
        <v>0</v>
      </c>
      <c r="AC274">
        <v>1</v>
      </c>
      <c r="AD274">
        <v>7.19</v>
      </c>
      <c r="AE274">
        <v>7.27</v>
      </c>
      <c r="AF274">
        <v>4.63</v>
      </c>
    </row>
    <row r="275" spans="1:32" x14ac:dyDescent="0.3">
      <c r="A275">
        <v>2</v>
      </c>
      <c r="B275">
        <v>1.01</v>
      </c>
      <c r="C275">
        <f t="shared" si="40"/>
        <v>1.0021904733436682</v>
      </c>
      <c r="E275" t="s">
        <v>3</v>
      </c>
      <c r="F275" t="s">
        <v>4</v>
      </c>
      <c r="G275">
        <f t="shared" si="41"/>
        <v>0</v>
      </c>
      <c r="H275">
        <f t="shared" si="42"/>
        <v>0</v>
      </c>
      <c r="I275">
        <f t="shared" si="43"/>
        <v>1</v>
      </c>
      <c r="J275">
        <f t="shared" si="44"/>
        <v>0</v>
      </c>
      <c r="K275" t="s">
        <v>7</v>
      </c>
      <c r="L275">
        <f t="shared" si="45"/>
        <v>0</v>
      </c>
      <c r="M275">
        <f t="shared" si="46"/>
        <v>1</v>
      </c>
      <c r="N275">
        <f t="shared" si="47"/>
        <v>0</v>
      </c>
      <c r="O275">
        <v>59.8</v>
      </c>
      <c r="P275">
        <v>59</v>
      </c>
      <c r="Q275">
        <v>5550</v>
      </c>
      <c r="R275">
        <v>8.6215532067404794</v>
      </c>
      <c r="S275">
        <f t="shared" si="48"/>
        <v>5549.9999999999955</v>
      </c>
      <c r="T275">
        <v>8.7695654011967115</v>
      </c>
      <c r="U275">
        <f t="shared" si="49"/>
        <v>6435.3750502354042</v>
      </c>
      <c r="V275">
        <v>-0.14801219445623204</v>
      </c>
      <c r="W275">
        <v>8.7745387383041518</v>
      </c>
      <c r="X275">
        <v>-0.15298553156367234</v>
      </c>
      <c r="Z275">
        <v>5550</v>
      </c>
      <c r="AA275">
        <v>8.6215532067404794</v>
      </c>
      <c r="AB275">
        <v>0</v>
      </c>
      <c r="AC275">
        <v>1</v>
      </c>
      <c r="AD275">
        <v>6.52</v>
      </c>
      <c r="AE275">
        <v>6.56</v>
      </c>
      <c r="AF275">
        <v>3.91</v>
      </c>
    </row>
    <row r="276" spans="1:32" x14ac:dyDescent="0.3">
      <c r="A276">
        <v>2</v>
      </c>
      <c r="B276">
        <v>1.04</v>
      </c>
      <c r="C276">
        <f t="shared" si="40"/>
        <v>1.0086619341391987</v>
      </c>
      <c r="E276" t="s">
        <v>3</v>
      </c>
      <c r="F276" t="s">
        <v>13</v>
      </c>
      <c r="G276">
        <f t="shared" si="41"/>
        <v>0</v>
      </c>
      <c r="H276">
        <f t="shared" si="42"/>
        <v>0</v>
      </c>
      <c r="I276">
        <f t="shared" si="43"/>
        <v>1</v>
      </c>
      <c r="J276">
        <f t="shared" si="44"/>
        <v>0</v>
      </c>
      <c r="K276" t="s">
        <v>7</v>
      </c>
      <c r="L276">
        <f t="shared" si="45"/>
        <v>0</v>
      </c>
      <c r="M276">
        <f t="shared" si="46"/>
        <v>1</v>
      </c>
      <c r="N276">
        <f t="shared" si="47"/>
        <v>0</v>
      </c>
      <c r="O276">
        <v>60.7</v>
      </c>
      <c r="P276">
        <v>55</v>
      </c>
      <c r="Q276">
        <v>7655</v>
      </c>
      <c r="R276">
        <v>8.9431143080917845</v>
      </c>
      <c r="S276">
        <f t="shared" si="48"/>
        <v>7655.0000000000027</v>
      </c>
      <c r="T276">
        <v>8.8241402955114392</v>
      </c>
      <c r="U276">
        <f t="shared" si="49"/>
        <v>6796.3453320160688</v>
      </c>
      <c r="V276">
        <v>0.11897401258034535</v>
      </c>
      <c r="W276">
        <v>8.8197924224177697</v>
      </c>
      <c r="X276">
        <v>0.12332188567401481</v>
      </c>
      <c r="Z276">
        <v>7655</v>
      </c>
      <c r="AA276">
        <v>8.9431143080917845</v>
      </c>
      <c r="AB276">
        <v>0</v>
      </c>
      <c r="AC276">
        <v>1</v>
      </c>
      <c r="AD276">
        <v>6.57</v>
      </c>
      <c r="AE276">
        <v>6.61</v>
      </c>
      <c r="AF276">
        <v>4</v>
      </c>
    </row>
    <row r="277" spans="1:32" x14ac:dyDescent="0.3">
      <c r="A277">
        <v>2</v>
      </c>
      <c r="B277">
        <v>1.01</v>
      </c>
      <c r="C277">
        <f t="shared" si="40"/>
        <v>1.0021904733436682</v>
      </c>
      <c r="E277" t="s">
        <v>12</v>
      </c>
      <c r="F277" t="s">
        <v>13</v>
      </c>
      <c r="G277">
        <f t="shared" si="41"/>
        <v>0</v>
      </c>
      <c r="H277">
        <f t="shared" si="42"/>
        <v>0</v>
      </c>
      <c r="I277">
        <f t="shared" si="43"/>
        <v>1</v>
      </c>
      <c r="J277">
        <f t="shared" si="44"/>
        <v>0</v>
      </c>
      <c r="K277" t="s">
        <v>7</v>
      </c>
      <c r="L277">
        <f t="shared" si="45"/>
        <v>0</v>
      </c>
      <c r="M277">
        <f t="shared" si="46"/>
        <v>1</v>
      </c>
      <c r="N277">
        <f t="shared" si="47"/>
        <v>0</v>
      </c>
      <c r="O277">
        <v>62.8</v>
      </c>
      <c r="P277">
        <v>59</v>
      </c>
      <c r="Q277">
        <v>6618</v>
      </c>
      <c r="R277">
        <v>8.7975484884815582</v>
      </c>
      <c r="S277">
        <f t="shared" si="48"/>
        <v>6618.0000000000055</v>
      </c>
      <c r="T277">
        <v>8.6800128976945015</v>
      </c>
      <c r="U277">
        <f t="shared" si="49"/>
        <v>5884.1224824609435</v>
      </c>
      <c r="V277">
        <v>0.11753559078705678</v>
      </c>
      <c r="W277">
        <v>8.6884667918833713</v>
      </c>
      <c r="X277">
        <v>0.10908169659818689</v>
      </c>
      <c r="Z277">
        <v>6618</v>
      </c>
      <c r="AA277">
        <v>8.7975484884815582</v>
      </c>
      <c r="AB277">
        <v>0</v>
      </c>
      <c r="AC277">
        <v>1</v>
      </c>
      <c r="AD277">
        <v>6.37</v>
      </c>
      <c r="AE277">
        <v>6.34</v>
      </c>
      <c r="AF277">
        <v>3.99</v>
      </c>
    </row>
    <row r="278" spans="1:32" x14ac:dyDescent="0.3">
      <c r="A278">
        <v>2</v>
      </c>
      <c r="B278">
        <v>1.04</v>
      </c>
      <c r="C278">
        <f t="shared" si="40"/>
        <v>1.0086619341391987</v>
      </c>
      <c r="E278" t="s">
        <v>12</v>
      </c>
      <c r="F278" t="s">
        <v>6</v>
      </c>
      <c r="G278">
        <f t="shared" si="41"/>
        <v>0</v>
      </c>
      <c r="H278">
        <f t="shared" si="42"/>
        <v>1</v>
      </c>
      <c r="I278">
        <f t="shared" si="43"/>
        <v>0</v>
      </c>
      <c r="J278">
        <f t="shared" si="44"/>
        <v>0</v>
      </c>
      <c r="K278" t="s">
        <v>11</v>
      </c>
      <c r="L278">
        <f t="shared" si="45"/>
        <v>0</v>
      </c>
      <c r="M278">
        <f t="shared" si="46"/>
        <v>0</v>
      </c>
      <c r="N278">
        <f t="shared" si="47"/>
        <v>1</v>
      </c>
      <c r="O278">
        <v>61</v>
      </c>
      <c r="P278">
        <v>60</v>
      </c>
      <c r="Q278">
        <v>4240</v>
      </c>
      <c r="R278">
        <v>8.3523185482260036</v>
      </c>
      <c r="S278">
        <f t="shared" si="48"/>
        <v>4240.0000000000009</v>
      </c>
      <c r="T278">
        <v>8.5200084236691591</v>
      </c>
      <c r="U278">
        <f t="shared" si="49"/>
        <v>5014.0959937028092</v>
      </c>
      <c r="V278">
        <v>-0.1676898754431555</v>
      </c>
      <c r="W278">
        <v>8.5199443413105307</v>
      </c>
      <c r="X278">
        <v>-0.16762579308452707</v>
      </c>
      <c r="Z278">
        <v>4240</v>
      </c>
      <c r="AA278">
        <v>8.3523185482260036</v>
      </c>
      <c r="AB278">
        <v>0</v>
      </c>
      <c r="AC278">
        <v>1</v>
      </c>
      <c r="AD278">
        <v>6.57</v>
      </c>
      <c r="AE278">
        <v>6.52</v>
      </c>
      <c r="AF278">
        <v>3.99</v>
      </c>
    </row>
    <row r="279" spans="1:32" x14ac:dyDescent="0.3">
      <c r="A279">
        <v>2</v>
      </c>
      <c r="B279">
        <v>1.18</v>
      </c>
      <c r="C279">
        <f t="shared" si="40"/>
        <v>1.0370670916877107</v>
      </c>
      <c r="E279" t="s">
        <v>3</v>
      </c>
      <c r="F279" t="s">
        <v>13</v>
      </c>
      <c r="G279">
        <f t="shared" si="41"/>
        <v>0</v>
      </c>
      <c r="H279">
        <f t="shared" si="42"/>
        <v>0</v>
      </c>
      <c r="I279">
        <f t="shared" si="43"/>
        <v>1</v>
      </c>
      <c r="J279">
        <f t="shared" si="44"/>
        <v>0</v>
      </c>
      <c r="K279" t="s">
        <v>7</v>
      </c>
      <c r="L279">
        <f t="shared" si="45"/>
        <v>0</v>
      </c>
      <c r="M279">
        <f t="shared" si="46"/>
        <v>1</v>
      </c>
      <c r="N279">
        <f t="shared" si="47"/>
        <v>0</v>
      </c>
      <c r="O279">
        <v>61.9</v>
      </c>
      <c r="P279">
        <v>56</v>
      </c>
      <c r="Q279">
        <v>8556</v>
      </c>
      <c r="R279">
        <v>9.0543880702022967</v>
      </c>
      <c r="S279">
        <f t="shared" si="48"/>
        <v>8556.0000000000036</v>
      </c>
      <c r="T279">
        <v>8.9657212973552429</v>
      </c>
      <c r="U279">
        <f t="shared" si="49"/>
        <v>7830.0274705883749</v>
      </c>
      <c r="V279">
        <v>8.8666772847053821E-2</v>
      </c>
      <c r="W279">
        <v>8.9584753024847465</v>
      </c>
      <c r="X279">
        <v>9.5912767717550196E-2</v>
      </c>
      <c r="Z279">
        <v>8556</v>
      </c>
      <c r="AA279">
        <v>9.0543880702022967</v>
      </c>
      <c r="AB279">
        <v>0</v>
      </c>
      <c r="AC279">
        <v>1</v>
      </c>
      <c r="AD279">
        <v>6.81</v>
      </c>
      <c r="AE279">
        <v>6.76</v>
      </c>
      <c r="AF279">
        <v>4.2</v>
      </c>
    </row>
    <row r="280" spans="1:32" x14ac:dyDescent="0.3">
      <c r="A280">
        <v>2</v>
      </c>
      <c r="B280">
        <v>1.02</v>
      </c>
      <c r="C280">
        <f t="shared" si="40"/>
        <v>1.0043640927805335</v>
      </c>
      <c r="E280" t="s">
        <v>3</v>
      </c>
      <c r="F280" t="s">
        <v>1</v>
      </c>
      <c r="G280">
        <f t="shared" si="41"/>
        <v>0</v>
      </c>
      <c r="H280">
        <f t="shared" si="42"/>
        <v>0</v>
      </c>
      <c r="I280">
        <f t="shared" si="43"/>
        <v>0</v>
      </c>
      <c r="J280">
        <f t="shared" si="44"/>
        <v>1</v>
      </c>
      <c r="K280" t="s">
        <v>15</v>
      </c>
      <c r="L280">
        <f t="shared" si="45"/>
        <v>0</v>
      </c>
      <c r="M280">
        <f t="shared" si="46"/>
        <v>1</v>
      </c>
      <c r="N280">
        <f t="shared" si="47"/>
        <v>0</v>
      </c>
      <c r="O280">
        <v>62</v>
      </c>
      <c r="P280">
        <v>56</v>
      </c>
      <c r="Q280">
        <v>4485</v>
      </c>
      <c r="R280">
        <v>8.4084937744928965</v>
      </c>
      <c r="S280">
        <f t="shared" si="48"/>
        <v>4485</v>
      </c>
      <c r="T280">
        <v>8.5344457041666786</v>
      </c>
      <c r="U280">
        <f t="shared" si="49"/>
        <v>5087.010984594348</v>
      </c>
      <c r="V280">
        <v>-0.1259519296737821</v>
      </c>
      <c r="W280">
        <v>8.5380507690591081</v>
      </c>
      <c r="X280">
        <v>-0.12955699456621161</v>
      </c>
      <c r="Z280">
        <v>4485</v>
      </c>
      <c r="AA280">
        <v>8.4084937744928965</v>
      </c>
      <c r="AB280">
        <v>0</v>
      </c>
      <c r="AC280">
        <v>1</v>
      </c>
      <c r="AD280">
        <v>6.42</v>
      </c>
      <c r="AE280">
        <v>6.45</v>
      </c>
      <c r="AF280">
        <v>3.99</v>
      </c>
    </row>
    <row r="281" spans="1:32" x14ac:dyDescent="0.3">
      <c r="A281">
        <v>2</v>
      </c>
      <c r="B281">
        <v>1.46</v>
      </c>
      <c r="C281">
        <f t="shared" si="40"/>
        <v>1.0867788876422659</v>
      </c>
      <c r="E281" t="s">
        <v>0</v>
      </c>
      <c r="F281" t="s">
        <v>6</v>
      </c>
      <c r="G281">
        <f t="shared" si="41"/>
        <v>0</v>
      </c>
      <c r="H281">
        <f t="shared" si="42"/>
        <v>1</v>
      </c>
      <c r="I281">
        <f t="shared" si="43"/>
        <v>0</v>
      </c>
      <c r="J281">
        <f t="shared" si="44"/>
        <v>0</v>
      </c>
      <c r="K281" t="s">
        <v>15</v>
      </c>
      <c r="L281">
        <f t="shared" si="45"/>
        <v>0</v>
      </c>
      <c r="M281">
        <f t="shared" si="46"/>
        <v>1</v>
      </c>
      <c r="N281">
        <f t="shared" si="47"/>
        <v>0</v>
      </c>
      <c r="O281">
        <v>63.9</v>
      </c>
      <c r="P281">
        <v>57</v>
      </c>
      <c r="Q281">
        <v>11851</v>
      </c>
      <c r="R281">
        <v>9.380167531188448</v>
      </c>
      <c r="S281">
        <f t="shared" si="48"/>
        <v>11850.999999999993</v>
      </c>
      <c r="T281">
        <v>9.3902005953276273</v>
      </c>
      <c r="U281">
        <f t="shared" si="49"/>
        <v>11970.500317859796</v>
      </c>
      <c r="V281">
        <v>-1.003306413917926E-2</v>
      </c>
      <c r="W281">
        <v>9.3957283073609474</v>
      </c>
      <c r="X281">
        <v>-1.5560776172499402E-2</v>
      </c>
      <c r="Z281">
        <v>11851</v>
      </c>
      <c r="AA281">
        <v>9.380167531188448</v>
      </c>
      <c r="AB281">
        <v>0</v>
      </c>
      <c r="AC281">
        <v>1</v>
      </c>
      <c r="AD281">
        <v>7.06</v>
      </c>
      <c r="AE281">
        <v>7.12</v>
      </c>
      <c r="AF281">
        <v>4.53</v>
      </c>
    </row>
    <row r="282" spans="1:32" x14ac:dyDescent="0.3">
      <c r="A282">
        <v>2</v>
      </c>
      <c r="B282">
        <v>1.29</v>
      </c>
      <c r="C282">
        <f t="shared" si="40"/>
        <v>1.0575932670279096</v>
      </c>
      <c r="E282" t="s">
        <v>3</v>
      </c>
      <c r="F282" t="s">
        <v>1</v>
      </c>
      <c r="G282">
        <f t="shared" si="41"/>
        <v>0</v>
      </c>
      <c r="H282">
        <f t="shared" si="42"/>
        <v>0</v>
      </c>
      <c r="I282">
        <f t="shared" si="43"/>
        <v>0</v>
      </c>
      <c r="J282">
        <f t="shared" si="44"/>
        <v>1</v>
      </c>
      <c r="K282" t="s">
        <v>9</v>
      </c>
      <c r="L282">
        <f t="shared" si="45"/>
        <v>0</v>
      </c>
      <c r="M282">
        <f t="shared" si="46"/>
        <v>1</v>
      </c>
      <c r="N282">
        <f t="shared" si="47"/>
        <v>0</v>
      </c>
      <c r="O282">
        <v>61.2</v>
      </c>
      <c r="P282">
        <v>56</v>
      </c>
      <c r="Q282">
        <v>6918</v>
      </c>
      <c r="R282">
        <v>8.8418819894971143</v>
      </c>
      <c r="S282">
        <f t="shared" si="48"/>
        <v>6918.0000000000018</v>
      </c>
      <c r="T282">
        <v>8.9457639438392231</v>
      </c>
      <c r="U282">
        <f t="shared" si="49"/>
        <v>7675.3098566254866</v>
      </c>
      <c r="V282">
        <v>-0.10388195434210878</v>
      </c>
      <c r="W282">
        <v>8.9363398678101618</v>
      </c>
      <c r="X282">
        <v>-9.4457878313047416E-2</v>
      </c>
      <c r="Z282">
        <v>6918</v>
      </c>
      <c r="AA282">
        <v>8.8418819894971143</v>
      </c>
      <c r="AB282">
        <v>0</v>
      </c>
      <c r="AC282">
        <v>1</v>
      </c>
      <c r="AD282">
        <v>7.01</v>
      </c>
      <c r="AE282">
        <v>7.05</v>
      </c>
      <c r="AF282">
        <v>4.3</v>
      </c>
    </row>
    <row r="283" spans="1:32" x14ac:dyDescent="0.3">
      <c r="A283">
        <v>2</v>
      </c>
      <c r="B283">
        <v>1.24</v>
      </c>
      <c r="C283">
        <f t="shared" si="40"/>
        <v>1.0484396301753314</v>
      </c>
      <c r="E283" t="s">
        <v>18</v>
      </c>
      <c r="F283" t="s">
        <v>4</v>
      </c>
      <c r="G283">
        <f t="shared" si="41"/>
        <v>0</v>
      </c>
      <c r="H283">
        <f t="shared" si="42"/>
        <v>0</v>
      </c>
      <c r="I283">
        <f t="shared" si="43"/>
        <v>1</v>
      </c>
      <c r="J283">
        <f t="shared" si="44"/>
        <v>0</v>
      </c>
      <c r="K283" t="s">
        <v>7</v>
      </c>
      <c r="L283">
        <f t="shared" si="45"/>
        <v>0</v>
      </c>
      <c r="M283">
        <f t="shared" si="46"/>
        <v>1</v>
      </c>
      <c r="N283">
        <f t="shared" si="47"/>
        <v>0</v>
      </c>
      <c r="O283">
        <v>62.6</v>
      </c>
      <c r="P283">
        <v>54</v>
      </c>
      <c r="Q283">
        <v>7092</v>
      </c>
      <c r="R283">
        <v>8.8667226671940984</v>
      </c>
      <c r="S283">
        <f t="shared" si="48"/>
        <v>7091.9999999999991</v>
      </c>
      <c r="T283">
        <v>9.0568424177299054</v>
      </c>
      <c r="U283">
        <f t="shared" si="49"/>
        <v>8577.0251884515401</v>
      </c>
      <c r="V283">
        <v>-0.19011975053580699</v>
      </c>
      <c r="W283">
        <v>9.0482437340475741</v>
      </c>
      <c r="X283">
        <v>-0.18152106685347569</v>
      </c>
      <c r="Z283">
        <v>7092</v>
      </c>
      <c r="AA283">
        <v>8.8667226671940984</v>
      </c>
      <c r="AB283">
        <v>0</v>
      </c>
      <c r="AC283">
        <v>1</v>
      </c>
      <c r="AD283">
        <v>6.84</v>
      </c>
      <c r="AE283">
        <v>6.88</v>
      </c>
      <c r="AF283">
        <v>4.29</v>
      </c>
    </row>
    <row r="284" spans="1:32" x14ac:dyDescent="0.3">
      <c r="A284">
        <v>2</v>
      </c>
      <c r="B284">
        <v>1.25</v>
      </c>
      <c r="C284">
        <f t="shared" si="40"/>
        <v>1.0502930988032313</v>
      </c>
      <c r="E284" t="s">
        <v>12</v>
      </c>
      <c r="F284" t="s">
        <v>1</v>
      </c>
      <c r="G284">
        <f t="shared" si="41"/>
        <v>0</v>
      </c>
      <c r="H284">
        <f t="shared" si="42"/>
        <v>0</v>
      </c>
      <c r="I284">
        <f t="shared" si="43"/>
        <v>0</v>
      </c>
      <c r="J284">
        <f t="shared" si="44"/>
        <v>1</v>
      </c>
      <c r="K284" t="s">
        <v>15</v>
      </c>
      <c r="L284">
        <f t="shared" si="45"/>
        <v>0</v>
      </c>
      <c r="M284">
        <f t="shared" si="46"/>
        <v>1</v>
      </c>
      <c r="N284">
        <f t="shared" si="47"/>
        <v>0</v>
      </c>
      <c r="O284">
        <v>62.2</v>
      </c>
      <c r="P284">
        <v>59</v>
      </c>
      <c r="Q284">
        <v>5396</v>
      </c>
      <c r="R284">
        <v>8.5934132173276456</v>
      </c>
      <c r="S284">
        <f t="shared" si="48"/>
        <v>5395.9999999999955</v>
      </c>
      <c r="T284">
        <v>8.8370768954906698</v>
      </c>
      <c r="U284">
        <f t="shared" si="49"/>
        <v>6884.8380965013339</v>
      </c>
      <c r="V284">
        <v>-0.24366367816302414</v>
      </c>
      <c r="W284">
        <v>8.8335229666185082</v>
      </c>
      <c r="X284">
        <v>-0.2401097492908626</v>
      </c>
      <c r="Z284">
        <v>5396</v>
      </c>
      <c r="AA284">
        <v>8.5934132173276456</v>
      </c>
      <c r="AB284">
        <v>0</v>
      </c>
      <c r="AC284">
        <v>1</v>
      </c>
      <c r="AD284">
        <v>6.88</v>
      </c>
      <c r="AE284">
        <v>6.86</v>
      </c>
      <c r="AF284">
        <v>4.2699999999999996</v>
      </c>
    </row>
    <row r="285" spans="1:32" x14ac:dyDescent="0.3">
      <c r="A285">
        <v>2</v>
      </c>
      <c r="B285">
        <v>1.01</v>
      </c>
      <c r="C285">
        <f t="shared" si="40"/>
        <v>1.0021904733436682</v>
      </c>
      <c r="E285" t="s">
        <v>18</v>
      </c>
      <c r="F285" t="s">
        <v>6</v>
      </c>
      <c r="G285">
        <f t="shared" si="41"/>
        <v>0</v>
      </c>
      <c r="H285">
        <f t="shared" si="42"/>
        <v>1</v>
      </c>
      <c r="I285">
        <f t="shared" si="43"/>
        <v>0</v>
      </c>
      <c r="J285">
        <f t="shared" si="44"/>
        <v>0</v>
      </c>
      <c r="K285" t="s">
        <v>2</v>
      </c>
      <c r="L285">
        <f t="shared" si="45"/>
        <v>0</v>
      </c>
      <c r="M285">
        <f t="shared" si="46"/>
        <v>0</v>
      </c>
      <c r="N285">
        <f t="shared" si="47"/>
        <v>1</v>
      </c>
      <c r="O285">
        <v>63.1</v>
      </c>
      <c r="P285">
        <v>57</v>
      </c>
      <c r="Q285">
        <v>5085</v>
      </c>
      <c r="R285">
        <v>8.5340503084826604</v>
      </c>
      <c r="S285">
        <f t="shared" si="48"/>
        <v>5085.0000000000009</v>
      </c>
      <c r="T285">
        <v>8.4908948402294548</v>
      </c>
      <c r="U285">
        <f t="shared" si="49"/>
        <v>4870.2221946929139</v>
      </c>
      <c r="V285">
        <v>4.3155468253205598E-2</v>
      </c>
      <c r="W285">
        <v>8.4880937622837678</v>
      </c>
      <c r="X285">
        <v>4.5956546198892667E-2</v>
      </c>
      <c r="Z285">
        <v>5085</v>
      </c>
      <c r="AA285">
        <v>8.5340503084826604</v>
      </c>
      <c r="AB285">
        <v>0</v>
      </c>
      <c r="AC285">
        <v>1</v>
      </c>
      <c r="AD285">
        <v>6.33</v>
      </c>
      <c r="AE285">
        <v>6.44</v>
      </c>
      <c r="AF285">
        <v>4.03</v>
      </c>
    </row>
    <row r="286" spans="1:32" x14ac:dyDescent="0.3">
      <c r="A286">
        <v>2</v>
      </c>
      <c r="B286">
        <v>1.08</v>
      </c>
      <c r="C286">
        <f t="shared" si="40"/>
        <v>1.0170677506059698</v>
      </c>
      <c r="E286" t="s">
        <v>18</v>
      </c>
      <c r="F286" t="s">
        <v>4</v>
      </c>
      <c r="G286">
        <f t="shared" si="41"/>
        <v>0</v>
      </c>
      <c r="H286">
        <f t="shared" si="42"/>
        <v>0</v>
      </c>
      <c r="I286">
        <f t="shared" si="43"/>
        <v>1</v>
      </c>
      <c r="J286">
        <f t="shared" si="44"/>
        <v>0</v>
      </c>
      <c r="K286" t="s">
        <v>15</v>
      </c>
      <c r="L286">
        <f t="shared" si="45"/>
        <v>0</v>
      </c>
      <c r="M286">
        <f t="shared" si="46"/>
        <v>1</v>
      </c>
      <c r="N286">
        <f t="shared" si="47"/>
        <v>0</v>
      </c>
      <c r="O286">
        <v>62.9</v>
      </c>
      <c r="P286">
        <v>59</v>
      </c>
      <c r="Q286">
        <v>5515</v>
      </c>
      <c r="R286">
        <v>8.6152269316876033</v>
      </c>
      <c r="S286">
        <f t="shared" si="48"/>
        <v>5515.0000000000027</v>
      </c>
      <c r="T286">
        <v>8.8296696784691751</v>
      </c>
      <c r="U286">
        <f t="shared" si="49"/>
        <v>6834.0290158173693</v>
      </c>
      <c r="V286">
        <v>-0.21444274678157171</v>
      </c>
      <c r="W286">
        <v>8.8290855121638305</v>
      </c>
      <c r="X286">
        <v>-0.21385858047622719</v>
      </c>
      <c r="Z286">
        <v>5515</v>
      </c>
      <c r="AA286">
        <v>8.6152269316876033</v>
      </c>
      <c r="AB286">
        <v>0</v>
      </c>
      <c r="AC286">
        <v>1</v>
      </c>
      <c r="AD286">
        <v>6.47</v>
      </c>
      <c r="AE286">
        <v>6.56</v>
      </c>
      <c r="AF286">
        <v>4.0999999999999996</v>
      </c>
    </row>
    <row r="287" spans="1:32" x14ac:dyDescent="0.3">
      <c r="A287">
        <v>2</v>
      </c>
      <c r="B287">
        <v>1.73</v>
      </c>
      <c r="C287">
        <f t="shared" si="40"/>
        <v>1.1280967241180349</v>
      </c>
      <c r="E287" t="s">
        <v>3</v>
      </c>
      <c r="F287" t="s">
        <v>6</v>
      </c>
      <c r="G287">
        <f t="shared" si="41"/>
        <v>0</v>
      </c>
      <c r="H287">
        <f t="shared" si="42"/>
        <v>1</v>
      </c>
      <c r="I287">
        <f t="shared" si="43"/>
        <v>0</v>
      </c>
      <c r="J287">
        <f t="shared" si="44"/>
        <v>0</v>
      </c>
      <c r="K287" t="s">
        <v>2</v>
      </c>
      <c r="L287">
        <f t="shared" si="45"/>
        <v>0</v>
      </c>
      <c r="M287">
        <f t="shared" si="46"/>
        <v>0</v>
      </c>
      <c r="N287">
        <f t="shared" si="47"/>
        <v>1</v>
      </c>
      <c r="O287">
        <v>61.9</v>
      </c>
      <c r="P287">
        <v>57</v>
      </c>
      <c r="Q287">
        <v>15842</v>
      </c>
      <c r="R287">
        <v>9.6704199200242247</v>
      </c>
      <c r="S287">
        <f t="shared" si="48"/>
        <v>15841.999999999995</v>
      </c>
      <c r="T287">
        <v>9.3619336946208911</v>
      </c>
      <c r="U287">
        <f t="shared" si="49"/>
        <v>11636.868950811526</v>
      </c>
      <c r="V287">
        <v>0.30848622540333359</v>
      </c>
      <c r="W287">
        <v>9.3639763770188758</v>
      </c>
      <c r="X287">
        <v>0.30644354300534893</v>
      </c>
      <c r="Z287">
        <v>15842</v>
      </c>
      <c r="AA287">
        <v>9.6704199200242247</v>
      </c>
      <c r="AB287">
        <v>0</v>
      </c>
      <c r="AC287">
        <v>1</v>
      </c>
      <c r="AD287">
        <v>7.74</v>
      </c>
      <c r="AE287">
        <v>7.66</v>
      </c>
      <c r="AF287">
        <v>4.7699999999999996</v>
      </c>
    </row>
    <row r="288" spans="1:32" x14ac:dyDescent="0.3">
      <c r="A288">
        <v>2</v>
      </c>
      <c r="B288">
        <v>1.7</v>
      </c>
      <c r="C288">
        <f t="shared" si="40"/>
        <v>1.1237655591061944</v>
      </c>
      <c r="E288" t="s">
        <v>18</v>
      </c>
      <c r="F288" t="s">
        <v>10</v>
      </c>
      <c r="G288">
        <f t="shared" si="41"/>
        <v>0</v>
      </c>
      <c r="H288">
        <f t="shared" si="42"/>
        <v>0</v>
      </c>
      <c r="I288">
        <f t="shared" si="43"/>
        <v>0</v>
      </c>
      <c r="J288">
        <f t="shared" si="44"/>
        <v>1</v>
      </c>
      <c r="K288" t="s">
        <v>2</v>
      </c>
      <c r="L288">
        <f t="shared" si="45"/>
        <v>0</v>
      </c>
      <c r="M288">
        <f t="shared" si="46"/>
        <v>0</v>
      </c>
      <c r="N288">
        <f t="shared" si="47"/>
        <v>1</v>
      </c>
      <c r="O288">
        <v>61.9</v>
      </c>
      <c r="P288">
        <v>62</v>
      </c>
      <c r="Q288">
        <v>10680</v>
      </c>
      <c r="R288">
        <v>9.2761281125141863</v>
      </c>
      <c r="S288">
        <f t="shared" si="48"/>
        <v>10680.000000000005</v>
      </c>
      <c r="T288">
        <v>8.9534001328817787</v>
      </c>
      <c r="U288">
        <f t="shared" si="49"/>
        <v>7734.1443233128075</v>
      </c>
      <c r="V288">
        <v>0.32272797963240762</v>
      </c>
      <c r="W288">
        <v>8.9749744152878907</v>
      </c>
      <c r="X288">
        <v>0.30115369722629559</v>
      </c>
      <c r="Z288">
        <v>10680</v>
      </c>
      <c r="AA288">
        <v>9.2761281125141863</v>
      </c>
      <c r="AB288">
        <v>0</v>
      </c>
      <c r="AC288">
        <v>1</v>
      </c>
      <c r="AD288">
        <v>7.52</v>
      </c>
      <c r="AE288">
        <v>7.58</v>
      </c>
      <c r="AF288">
        <v>4.67</v>
      </c>
    </row>
    <row r="289" spans="1:32" x14ac:dyDescent="0.3">
      <c r="A289">
        <v>2</v>
      </c>
      <c r="B289">
        <v>1.05</v>
      </c>
      <c r="C289">
        <f t="shared" si="40"/>
        <v>1.010786718750355</v>
      </c>
      <c r="E289" t="s">
        <v>12</v>
      </c>
      <c r="F289" t="s">
        <v>13</v>
      </c>
      <c r="G289">
        <f t="shared" si="41"/>
        <v>0</v>
      </c>
      <c r="H289">
        <f t="shared" si="42"/>
        <v>0</v>
      </c>
      <c r="I289">
        <f t="shared" si="43"/>
        <v>1</v>
      </c>
      <c r="J289">
        <f t="shared" si="44"/>
        <v>0</v>
      </c>
      <c r="K289" t="s">
        <v>2</v>
      </c>
      <c r="L289">
        <f t="shared" si="45"/>
        <v>0</v>
      </c>
      <c r="M289">
        <f t="shared" si="46"/>
        <v>0</v>
      </c>
      <c r="N289">
        <f t="shared" si="47"/>
        <v>1</v>
      </c>
      <c r="O289">
        <v>60.3</v>
      </c>
      <c r="P289">
        <v>57</v>
      </c>
      <c r="Q289">
        <v>4974</v>
      </c>
      <c r="R289">
        <v>8.5119796243633505</v>
      </c>
      <c r="S289">
        <f t="shared" si="48"/>
        <v>4974.0000000000027</v>
      </c>
      <c r="T289">
        <v>8.4244190109667354</v>
      </c>
      <c r="U289">
        <f t="shared" si="49"/>
        <v>4556.996444187288</v>
      </c>
      <c r="V289">
        <v>8.7560613396615139E-2</v>
      </c>
      <c r="W289">
        <v>8.4219911583838183</v>
      </c>
      <c r="X289">
        <v>8.9988465979532251E-2</v>
      </c>
      <c r="Z289">
        <v>4974</v>
      </c>
      <c r="AA289">
        <v>8.5119796243633505</v>
      </c>
      <c r="AB289">
        <v>0</v>
      </c>
      <c r="AC289">
        <v>1</v>
      </c>
      <c r="AD289">
        <v>6.64</v>
      </c>
      <c r="AE289">
        <v>6.59</v>
      </c>
      <c r="AF289">
        <v>3.99</v>
      </c>
    </row>
    <row r="290" spans="1:32" x14ac:dyDescent="0.3">
      <c r="A290">
        <v>2</v>
      </c>
      <c r="B290">
        <v>1.3</v>
      </c>
      <c r="C290">
        <f t="shared" si="40"/>
        <v>1.0593906684519199</v>
      </c>
      <c r="E290" t="s">
        <v>12</v>
      </c>
      <c r="F290" t="s">
        <v>4</v>
      </c>
      <c r="G290">
        <f t="shared" si="41"/>
        <v>0</v>
      </c>
      <c r="H290">
        <f t="shared" si="42"/>
        <v>0</v>
      </c>
      <c r="I290">
        <f t="shared" si="43"/>
        <v>1</v>
      </c>
      <c r="J290">
        <f t="shared" si="44"/>
        <v>0</v>
      </c>
      <c r="K290" t="s">
        <v>7</v>
      </c>
      <c r="L290">
        <f t="shared" si="45"/>
        <v>0</v>
      </c>
      <c r="M290">
        <f t="shared" si="46"/>
        <v>1</v>
      </c>
      <c r="N290">
        <f t="shared" si="47"/>
        <v>0</v>
      </c>
      <c r="O290">
        <v>61.5</v>
      </c>
      <c r="P290">
        <v>58</v>
      </c>
      <c r="Q290">
        <v>7714</v>
      </c>
      <c r="R290">
        <v>8.9507921387681737</v>
      </c>
      <c r="S290">
        <f t="shared" si="48"/>
        <v>7714.0000000000045</v>
      </c>
      <c r="T290">
        <v>9.1090513121012382</v>
      </c>
      <c r="U290">
        <f t="shared" si="49"/>
        <v>9036.7177987712003</v>
      </c>
      <c r="V290">
        <v>-0.1582591733330645</v>
      </c>
      <c r="W290">
        <v>9.1111929474058204</v>
      </c>
      <c r="X290">
        <v>-0.16040080863764672</v>
      </c>
      <c r="Z290">
        <v>7714</v>
      </c>
      <c r="AA290">
        <v>8.9507921387681737</v>
      </c>
      <c r="AB290">
        <v>0</v>
      </c>
      <c r="AC290">
        <v>1</v>
      </c>
      <c r="AD290">
        <v>6.96</v>
      </c>
      <c r="AE290">
        <v>6.98</v>
      </c>
      <c r="AF290">
        <v>4.29</v>
      </c>
    </row>
    <row r="291" spans="1:32" x14ac:dyDescent="0.3">
      <c r="A291">
        <v>2</v>
      </c>
      <c r="B291">
        <v>1.51</v>
      </c>
      <c r="C291">
        <f t="shared" si="40"/>
        <v>1.0948560705584958</v>
      </c>
      <c r="E291" t="s">
        <v>8</v>
      </c>
      <c r="F291" t="s">
        <v>14</v>
      </c>
      <c r="G291">
        <f t="shared" si="41"/>
        <v>0</v>
      </c>
      <c r="H291">
        <f t="shared" si="42"/>
        <v>1</v>
      </c>
      <c r="I291">
        <f t="shared" si="43"/>
        <v>0</v>
      </c>
      <c r="J291">
        <f t="shared" si="44"/>
        <v>0</v>
      </c>
      <c r="K291" t="s">
        <v>19</v>
      </c>
      <c r="L291">
        <f t="shared" si="45"/>
        <v>0</v>
      </c>
      <c r="M291">
        <f t="shared" si="46"/>
        <v>0</v>
      </c>
      <c r="N291">
        <f t="shared" si="47"/>
        <v>0</v>
      </c>
      <c r="O291">
        <v>67.8</v>
      </c>
      <c r="P291">
        <v>59</v>
      </c>
      <c r="Q291">
        <v>3734</v>
      </c>
      <c r="R291">
        <v>8.2252353241016678</v>
      </c>
      <c r="S291">
        <f t="shared" si="48"/>
        <v>3733.9999999999995</v>
      </c>
      <c r="T291">
        <v>9.0205183747844355</v>
      </c>
      <c r="U291">
        <f t="shared" si="49"/>
        <v>8271.063480933919</v>
      </c>
      <c r="V291">
        <v>-0.79528305068276772</v>
      </c>
      <c r="W291">
        <v>9.0045167552119327</v>
      </c>
      <c r="X291">
        <v>-0.77928143111026493</v>
      </c>
      <c r="Z291">
        <v>3734</v>
      </c>
      <c r="AA291">
        <v>8.2252353241016678</v>
      </c>
      <c r="AB291">
        <v>0</v>
      </c>
      <c r="AC291">
        <v>1</v>
      </c>
      <c r="AD291">
        <v>7.09</v>
      </c>
      <c r="AE291">
        <v>7</v>
      </c>
      <c r="AF291">
        <v>4.78</v>
      </c>
    </row>
    <row r="292" spans="1:32" x14ac:dyDescent="0.3">
      <c r="A292">
        <v>2</v>
      </c>
      <c r="B292">
        <v>1.03</v>
      </c>
      <c r="C292">
        <f t="shared" si="40"/>
        <v>1.0065211513317971</v>
      </c>
      <c r="E292" t="s">
        <v>18</v>
      </c>
      <c r="F292" t="s">
        <v>17</v>
      </c>
      <c r="G292">
        <f t="shared" si="41"/>
        <v>1</v>
      </c>
      <c r="H292">
        <f t="shared" si="42"/>
        <v>0</v>
      </c>
      <c r="I292">
        <f t="shared" si="43"/>
        <v>0</v>
      </c>
      <c r="J292">
        <f t="shared" si="44"/>
        <v>0</v>
      </c>
      <c r="K292" t="s">
        <v>11</v>
      </c>
      <c r="L292">
        <f t="shared" si="45"/>
        <v>0</v>
      </c>
      <c r="M292">
        <f t="shared" si="46"/>
        <v>0</v>
      </c>
      <c r="N292">
        <f t="shared" si="47"/>
        <v>1</v>
      </c>
      <c r="O292">
        <v>62.8</v>
      </c>
      <c r="P292">
        <v>56</v>
      </c>
      <c r="Q292">
        <v>4679</v>
      </c>
      <c r="R292">
        <v>8.450839690866216</v>
      </c>
      <c r="S292">
        <f t="shared" si="48"/>
        <v>4678.9999999999991</v>
      </c>
      <c r="T292">
        <v>8.5453883467585392</v>
      </c>
      <c r="U292">
        <f t="shared" si="49"/>
        <v>5142.9820045902561</v>
      </c>
      <c r="V292">
        <v>-9.4548655892323197E-2</v>
      </c>
      <c r="W292">
        <v>8.5410043638878967</v>
      </c>
      <c r="X292">
        <v>-9.0164673021680741E-2</v>
      </c>
      <c r="Z292">
        <v>4679</v>
      </c>
      <c r="AA292">
        <v>8.450839690866216</v>
      </c>
      <c r="AB292">
        <v>0</v>
      </c>
      <c r="AC292">
        <v>1</v>
      </c>
      <c r="AD292">
        <v>6.43</v>
      </c>
      <c r="AE292">
        <v>6.46</v>
      </c>
      <c r="AF292">
        <v>4.05</v>
      </c>
    </row>
    <row r="293" spans="1:32" x14ac:dyDescent="0.3">
      <c r="A293">
        <v>2</v>
      </c>
      <c r="B293">
        <v>1.01</v>
      </c>
      <c r="C293">
        <f t="shared" si="40"/>
        <v>1.0021904733436682</v>
      </c>
      <c r="E293" t="s">
        <v>18</v>
      </c>
      <c r="F293" t="s">
        <v>13</v>
      </c>
      <c r="G293">
        <f t="shared" si="41"/>
        <v>0</v>
      </c>
      <c r="H293">
        <f t="shared" si="42"/>
        <v>0</v>
      </c>
      <c r="I293">
        <f t="shared" si="43"/>
        <v>1</v>
      </c>
      <c r="J293">
        <f t="shared" si="44"/>
        <v>0</v>
      </c>
      <c r="K293" t="s">
        <v>2</v>
      </c>
      <c r="L293">
        <f t="shared" si="45"/>
        <v>0</v>
      </c>
      <c r="M293">
        <f t="shared" si="46"/>
        <v>0</v>
      </c>
      <c r="N293">
        <f t="shared" si="47"/>
        <v>1</v>
      </c>
      <c r="O293">
        <v>63.2</v>
      </c>
      <c r="P293">
        <v>59</v>
      </c>
      <c r="Q293">
        <v>5113</v>
      </c>
      <c r="R293">
        <v>8.5395415950799993</v>
      </c>
      <c r="S293">
        <f t="shared" si="48"/>
        <v>5113</v>
      </c>
      <c r="T293">
        <v>8.2897817621928187</v>
      </c>
      <c r="U293">
        <f t="shared" si="49"/>
        <v>3982.9648661564656</v>
      </c>
      <c r="V293">
        <v>0.24975983288718062</v>
      </c>
      <c r="W293">
        <v>8.2951919154615119</v>
      </c>
      <c r="X293">
        <v>0.24434967961848741</v>
      </c>
      <c r="Z293">
        <v>5113</v>
      </c>
      <c r="AA293">
        <v>8.5395415950799993</v>
      </c>
      <c r="AB293">
        <v>0</v>
      </c>
      <c r="AC293">
        <v>1</v>
      </c>
      <c r="AD293">
        <v>6.36</v>
      </c>
      <c r="AE293">
        <v>6.32</v>
      </c>
      <c r="AF293">
        <v>4.01</v>
      </c>
    </row>
    <row r="294" spans="1:32" x14ac:dyDescent="0.3">
      <c r="A294">
        <v>2</v>
      </c>
      <c r="B294">
        <v>1.87</v>
      </c>
      <c r="C294">
        <f t="shared" si="40"/>
        <v>1.1475667841425714</v>
      </c>
      <c r="E294" t="s">
        <v>3</v>
      </c>
      <c r="F294" t="s">
        <v>1</v>
      </c>
      <c r="G294">
        <f t="shared" si="41"/>
        <v>0</v>
      </c>
      <c r="H294">
        <f t="shared" si="42"/>
        <v>0</v>
      </c>
      <c r="I294">
        <f t="shared" si="43"/>
        <v>0</v>
      </c>
      <c r="J294">
        <f t="shared" si="44"/>
        <v>1</v>
      </c>
      <c r="K294" t="s">
        <v>2</v>
      </c>
      <c r="L294">
        <f t="shared" si="45"/>
        <v>0</v>
      </c>
      <c r="M294">
        <f t="shared" si="46"/>
        <v>0</v>
      </c>
      <c r="N294">
        <f t="shared" si="47"/>
        <v>1</v>
      </c>
      <c r="O294">
        <v>62.3</v>
      </c>
      <c r="P294">
        <v>57</v>
      </c>
      <c r="Q294">
        <v>9955</v>
      </c>
      <c r="R294">
        <v>9.2058302164982972</v>
      </c>
      <c r="S294">
        <f t="shared" si="48"/>
        <v>9955.0000000000055</v>
      </c>
      <c r="T294">
        <v>9.1796212423112618</v>
      </c>
      <c r="U294">
        <f t="shared" si="49"/>
        <v>9697.4790824873198</v>
      </c>
      <c r="V294">
        <v>2.6208974187035494E-2</v>
      </c>
      <c r="W294">
        <v>9.195620961475699</v>
      </c>
      <c r="X294">
        <v>1.0209255022598285E-2</v>
      </c>
      <c r="Z294">
        <v>9955</v>
      </c>
      <c r="AA294">
        <v>9.2058302164982972</v>
      </c>
      <c r="AB294">
        <v>0</v>
      </c>
      <c r="AC294">
        <v>1</v>
      </c>
      <c r="AD294">
        <v>7.82</v>
      </c>
      <c r="AE294">
        <v>7.88</v>
      </c>
      <c r="AF294">
        <v>4.8899999999999997</v>
      </c>
    </row>
    <row r="295" spans="1:32" x14ac:dyDescent="0.3">
      <c r="A295">
        <v>2</v>
      </c>
      <c r="B295">
        <v>1.31</v>
      </c>
      <c r="C295">
        <f t="shared" ref="C295:C358" si="50">B295^0.2199</f>
        <v>1.0611773162346796</v>
      </c>
      <c r="E295" t="s">
        <v>0</v>
      </c>
      <c r="F295" t="s">
        <v>13</v>
      </c>
      <c r="G295">
        <f t="shared" ref="G295:G358" si="51">IF(F295="D",1,0)</f>
        <v>0</v>
      </c>
      <c r="H295">
        <f t="shared" ref="H295:H358" si="52">IF(OR(F295="E",F295="F"),1,0)</f>
        <v>0</v>
      </c>
      <c r="I295">
        <f t="shared" ref="I295:I358" si="53">IF(OR(F295="G",F295="H"),1,0)</f>
        <v>1</v>
      </c>
      <c r="J295">
        <f t="shared" ref="J295:J358" si="54">IF(OR(F295="I",F295="J"),1,0)</f>
        <v>0</v>
      </c>
      <c r="K295" t="s">
        <v>2</v>
      </c>
      <c r="L295">
        <f t="shared" ref="L295:L358" si="55">IF(OR(K295="IF",K295="FL"),1,0)</f>
        <v>0</v>
      </c>
      <c r="M295">
        <f t="shared" ref="M295:M358" si="56">IF(OR(K295="VS1",K295="VS2",K295="VVS1",K295="VVS2"),1,0)</f>
        <v>0</v>
      </c>
      <c r="N295">
        <f t="shared" ref="N295:N358" si="57">IF(OR(K295="SI1",K295="SI2"),1,0)</f>
        <v>1</v>
      </c>
      <c r="O295">
        <v>63.4</v>
      </c>
      <c r="P295">
        <v>56.5</v>
      </c>
      <c r="Q295">
        <v>7147</v>
      </c>
      <c r="R295">
        <v>8.8744479672199788</v>
      </c>
      <c r="S295">
        <f t="shared" si="48"/>
        <v>7146.9999999999991</v>
      </c>
      <c r="T295">
        <v>8.75251151316575</v>
      </c>
      <c r="U295">
        <f t="shared" si="49"/>
        <v>6326.5574039886633</v>
      </c>
      <c r="V295">
        <v>0.1219364540542287</v>
      </c>
      <c r="W295">
        <v>8.7429973142271429</v>
      </c>
      <c r="X295">
        <v>0.13145065299283587</v>
      </c>
      <c r="Z295">
        <v>7147</v>
      </c>
      <c r="AA295">
        <v>8.8744479672199788</v>
      </c>
      <c r="AB295">
        <v>0</v>
      </c>
      <c r="AC295">
        <v>1</v>
      </c>
      <c r="AD295">
        <v>6.87</v>
      </c>
      <c r="AE295">
        <v>6.97</v>
      </c>
      <c r="AF295">
        <v>4.4000000000000004</v>
      </c>
    </row>
    <row r="296" spans="1:32" x14ac:dyDescent="0.3">
      <c r="A296">
        <v>2</v>
      </c>
      <c r="B296">
        <v>1.23</v>
      </c>
      <c r="C296">
        <f t="shared" si="50"/>
        <v>1.0465744642047201</v>
      </c>
      <c r="E296" t="s">
        <v>18</v>
      </c>
      <c r="F296" t="s">
        <v>17</v>
      </c>
      <c r="G296">
        <f t="shared" si="51"/>
        <v>1</v>
      </c>
      <c r="H296">
        <f t="shared" si="52"/>
        <v>0</v>
      </c>
      <c r="I296">
        <f t="shared" si="53"/>
        <v>0</v>
      </c>
      <c r="J296">
        <f t="shared" si="54"/>
        <v>0</v>
      </c>
      <c r="K296" t="s">
        <v>2</v>
      </c>
      <c r="L296">
        <f t="shared" si="55"/>
        <v>0</v>
      </c>
      <c r="M296">
        <f t="shared" si="56"/>
        <v>0</v>
      </c>
      <c r="N296">
        <f t="shared" si="57"/>
        <v>1</v>
      </c>
      <c r="O296">
        <v>62.3</v>
      </c>
      <c r="P296">
        <v>57</v>
      </c>
      <c r="Q296">
        <v>8079</v>
      </c>
      <c r="R296">
        <v>8.9970233814797087</v>
      </c>
      <c r="S296">
        <f t="shared" si="48"/>
        <v>8079.0000000000009</v>
      </c>
      <c r="T296">
        <v>8.8258758569821474</v>
      </c>
      <c r="U296">
        <f t="shared" si="49"/>
        <v>6808.15104892624</v>
      </c>
      <c r="V296">
        <v>0.17114752449756132</v>
      </c>
      <c r="W296">
        <v>8.8197168636047056</v>
      </c>
      <c r="X296">
        <v>0.17730651787500307</v>
      </c>
      <c r="Z296">
        <v>8079</v>
      </c>
      <c r="AA296">
        <v>8.9970233814797087</v>
      </c>
      <c r="AB296">
        <v>0</v>
      </c>
      <c r="AC296">
        <v>1</v>
      </c>
      <c r="AD296">
        <v>6.8</v>
      </c>
      <c r="AE296">
        <v>6.87</v>
      </c>
      <c r="AF296">
        <v>4.26</v>
      </c>
    </row>
    <row r="297" spans="1:32" x14ac:dyDescent="0.3">
      <c r="A297">
        <v>2</v>
      </c>
      <c r="B297">
        <v>1.01</v>
      </c>
      <c r="C297">
        <f t="shared" si="50"/>
        <v>1.0021904733436682</v>
      </c>
      <c r="E297" t="s">
        <v>0</v>
      </c>
      <c r="F297" t="s">
        <v>14</v>
      </c>
      <c r="G297">
        <f t="shared" si="51"/>
        <v>0</v>
      </c>
      <c r="H297">
        <f t="shared" si="52"/>
        <v>1</v>
      </c>
      <c r="I297">
        <f t="shared" si="53"/>
        <v>0</v>
      </c>
      <c r="J297">
        <f t="shared" si="54"/>
        <v>0</v>
      </c>
      <c r="K297" t="s">
        <v>15</v>
      </c>
      <c r="L297">
        <f t="shared" si="55"/>
        <v>0</v>
      </c>
      <c r="M297">
        <f t="shared" si="56"/>
        <v>1</v>
      </c>
      <c r="N297">
        <f t="shared" si="57"/>
        <v>0</v>
      </c>
      <c r="O297">
        <v>63.9</v>
      </c>
      <c r="P297">
        <v>58</v>
      </c>
      <c r="Q297">
        <v>6446</v>
      </c>
      <c r="R297">
        <v>8.7712150623753828</v>
      </c>
      <c r="S297">
        <f t="shared" si="48"/>
        <v>6445.9999999999982</v>
      </c>
      <c r="T297">
        <v>8.8238504386829728</v>
      </c>
      <c r="U297">
        <f t="shared" si="49"/>
        <v>6794.3756503895938</v>
      </c>
      <c r="V297">
        <v>-5.2635376307589965E-2</v>
      </c>
      <c r="W297">
        <v>8.8200334211237994</v>
      </c>
      <c r="X297">
        <v>-4.8818358748416557E-2</v>
      </c>
      <c r="Z297">
        <v>6446</v>
      </c>
      <c r="AA297">
        <v>8.7712150623753828</v>
      </c>
      <c r="AB297">
        <v>0</v>
      </c>
      <c r="AC297">
        <v>1</v>
      </c>
      <c r="AD297">
        <v>6.39</v>
      </c>
      <c r="AE297">
        <v>6.32</v>
      </c>
      <c r="AF297">
        <v>4.0599999999999996</v>
      </c>
    </row>
    <row r="298" spans="1:32" x14ac:dyDescent="0.3">
      <c r="A298">
        <v>2</v>
      </c>
      <c r="B298">
        <v>1.26</v>
      </c>
      <c r="C298">
        <f t="shared" si="50"/>
        <v>1.0521350361527664</v>
      </c>
      <c r="E298" t="s">
        <v>12</v>
      </c>
      <c r="F298" t="s">
        <v>13</v>
      </c>
      <c r="G298">
        <f t="shared" si="51"/>
        <v>0</v>
      </c>
      <c r="H298">
        <f t="shared" si="52"/>
        <v>0</v>
      </c>
      <c r="I298">
        <f t="shared" si="53"/>
        <v>1</v>
      </c>
      <c r="J298">
        <f t="shared" si="54"/>
        <v>0</v>
      </c>
      <c r="K298" t="s">
        <v>15</v>
      </c>
      <c r="L298">
        <f t="shared" si="55"/>
        <v>0</v>
      </c>
      <c r="M298">
        <f t="shared" si="56"/>
        <v>1</v>
      </c>
      <c r="N298">
        <f t="shared" si="57"/>
        <v>0</v>
      </c>
      <c r="O298">
        <v>60.1</v>
      </c>
      <c r="P298">
        <v>61</v>
      </c>
      <c r="Q298">
        <v>8113</v>
      </c>
      <c r="R298">
        <v>9.0012229923950642</v>
      </c>
      <c r="S298">
        <f t="shared" si="48"/>
        <v>8112.9999999999936</v>
      </c>
      <c r="T298">
        <v>9.0785233585493827</v>
      </c>
      <c r="U298">
        <f t="shared" si="49"/>
        <v>8765.013683876512</v>
      </c>
      <c r="V298">
        <v>-7.7300366154318567E-2</v>
      </c>
      <c r="W298">
        <v>9.077232307515736</v>
      </c>
      <c r="X298">
        <v>-7.6009315120671772E-2</v>
      </c>
      <c r="Z298">
        <v>8113</v>
      </c>
      <c r="AA298">
        <v>9.0012229923950642</v>
      </c>
      <c r="AB298">
        <v>0</v>
      </c>
      <c r="AC298">
        <v>1</v>
      </c>
      <c r="AD298">
        <v>7.04</v>
      </c>
      <c r="AE298">
        <v>6.97</v>
      </c>
      <c r="AF298">
        <v>4.21</v>
      </c>
    </row>
    <row r="299" spans="1:32" x14ac:dyDescent="0.3">
      <c r="A299">
        <v>2</v>
      </c>
      <c r="B299">
        <v>1.1599999999999999</v>
      </c>
      <c r="C299">
        <f t="shared" si="50"/>
        <v>1.0331760061571806</v>
      </c>
      <c r="E299" t="s">
        <v>12</v>
      </c>
      <c r="F299" t="s">
        <v>13</v>
      </c>
      <c r="G299">
        <f t="shared" si="51"/>
        <v>0</v>
      </c>
      <c r="H299">
        <f t="shared" si="52"/>
        <v>0</v>
      </c>
      <c r="I299">
        <f t="shared" si="53"/>
        <v>1</v>
      </c>
      <c r="J299">
        <f t="shared" si="54"/>
        <v>0</v>
      </c>
      <c r="K299" t="s">
        <v>11</v>
      </c>
      <c r="L299">
        <f t="shared" si="55"/>
        <v>0</v>
      </c>
      <c r="M299">
        <f t="shared" si="56"/>
        <v>0</v>
      </c>
      <c r="N299">
        <f t="shared" si="57"/>
        <v>1</v>
      </c>
      <c r="O299">
        <v>62.6</v>
      </c>
      <c r="P299">
        <v>58</v>
      </c>
      <c r="Q299">
        <v>4969</v>
      </c>
      <c r="R299">
        <v>8.5109738916023208</v>
      </c>
      <c r="S299">
        <f t="shared" si="48"/>
        <v>4969.0000000000009</v>
      </c>
      <c r="T299">
        <v>8.5242328973134729</v>
      </c>
      <c r="U299">
        <f t="shared" si="49"/>
        <v>5035.3227143712993</v>
      </c>
      <c r="V299">
        <v>-1.3259005711152128E-2</v>
      </c>
      <c r="W299">
        <v>8.5193607261415298</v>
      </c>
      <c r="X299">
        <v>-8.386834539209076E-3</v>
      </c>
      <c r="Z299">
        <v>4969</v>
      </c>
      <c r="AA299">
        <v>8.5109738916023208</v>
      </c>
      <c r="AB299">
        <v>0</v>
      </c>
      <c r="AC299">
        <v>1</v>
      </c>
      <c r="AD299">
        <v>6.72</v>
      </c>
      <c r="AE299">
        <v>6.66</v>
      </c>
      <c r="AF299">
        <v>4.1900000000000004</v>
      </c>
    </row>
    <row r="300" spans="1:32" x14ac:dyDescent="0.3">
      <c r="A300">
        <v>2</v>
      </c>
      <c r="B300">
        <v>1.1399999999999999</v>
      </c>
      <c r="C300">
        <f t="shared" si="50"/>
        <v>1.0292322283358535</v>
      </c>
      <c r="E300" t="s">
        <v>12</v>
      </c>
      <c r="F300" t="s">
        <v>1</v>
      </c>
      <c r="G300">
        <f t="shared" si="51"/>
        <v>0</v>
      </c>
      <c r="H300">
        <f t="shared" si="52"/>
        <v>0</v>
      </c>
      <c r="I300">
        <f t="shared" si="53"/>
        <v>0</v>
      </c>
      <c r="J300">
        <f t="shared" si="54"/>
        <v>1</v>
      </c>
      <c r="K300" t="s">
        <v>2</v>
      </c>
      <c r="L300">
        <f t="shared" si="55"/>
        <v>0</v>
      </c>
      <c r="M300">
        <f t="shared" si="56"/>
        <v>0</v>
      </c>
      <c r="N300">
        <f t="shared" si="57"/>
        <v>1</v>
      </c>
      <c r="O300">
        <v>62.4</v>
      </c>
      <c r="P300">
        <v>59</v>
      </c>
      <c r="Q300">
        <v>3792</v>
      </c>
      <c r="R300">
        <v>8.2406488633749131</v>
      </c>
      <c r="S300">
        <f t="shared" si="48"/>
        <v>3792.0000000000027</v>
      </c>
      <c r="T300">
        <v>8.2908622131856315</v>
      </c>
      <c r="U300">
        <f t="shared" si="49"/>
        <v>3987.2705901434556</v>
      </c>
      <c r="V300">
        <v>-5.0213349810718455E-2</v>
      </c>
      <c r="W300">
        <v>8.2859410137201266</v>
      </c>
      <c r="X300">
        <v>-4.52921503452135E-2</v>
      </c>
      <c r="Z300">
        <v>3792</v>
      </c>
      <c r="AA300">
        <v>8.2406488633749131</v>
      </c>
      <c r="AB300">
        <v>0</v>
      </c>
      <c r="AC300">
        <v>1</v>
      </c>
      <c r="AD300">
        <v>6.7</v>
      </c>
      <c r="AE300">
        <v>6.62</v>
      </c>
      <c r="AF300">
        <v>4.16</v>
      </c>
    </row>
    <row r="301" spans="1:32" x14ac:dyDescent="0.3">
      <c r="A301">
        <v>2</v>
      </c>
      <c r="B301">
        <v>1.01</v>
      </c>
      <c r="C301">
        <f t="shared" si="50"/>
        <v>1.0021904733436682</v>
      </c>
      <c r="E301" t="s">
        <v>0</v>
      </c>
      <c r="F301" t="s">
        <v>10</v>
      </c>
      <c r="G301">
        <f t="shared" si="51"/>
        <v>0</v>
      </c>
      <c r="H301">
        <f t="shared" si="52"/>
        <v>0</v>
      </c>
      <c r="I301">
        <f t="shared" si="53"/>
        <v>0</v>
      </c>
      <c r="J301">
        <f t="shared" si="54"/>
        <v>1</v>
      </c>
      <c r="K301" t="s">
        <v>15</v>
      </c>
      <c r="L301">
        <f t="shared" si="55"/>
        <v>0</v>
      </c>
      <c r="M301">
        <f t="shared" si="56"/>
        <v>1</v>
      </c>
      <c r="N301">
        <f t="shared" si="57"/>
        <v>0</v>
      </c>
      <c r="O301">
        <v>63.9</v>
      </c>
      <c r="P301">
        <v>59</v>
      </c>
      <c r="Q301">
        <v>4197</v>
      </c>
      <c r="R301">
        <v>8.3421252633335907</v>
      </c>
      <c r="S301">
        <f t="shared" si="48"/>
        <v>4196.9999999999991</v>
      </c>
      <c r="T301">
        <v>8.4415755708898281</v>
      </c>
      <c r="U301">
        <f t="shared" si="49"/>
        <v>4635.8533490898999</v>
      </c>
      <c r="V301">
        <v>-9.9450307556237405E-2</v>
      </c>
      <c r="W301">
        <v>8.4530067250608383</v>
      </c>
      <c r="X301">
        <v>-0.11088146172724755</v>
      </c>
      <c r="Z301">
        <v>4197</v>
      </c>
      <c r="AA301">
        <v>8.3421252633335907</v>
      </c>
      <c r="AB301">
        <v>0</v>
      </c>
      <c r="AC301">
        <v>1</v>
      </c>
      <c r="AD301">
        <v>6.29</v>
      </c>
      <c r="AE301">
        <v>6.26</v>
      </c>
      <c r="AF301">
        <v>4.01</v>
      </c>
    </row>
    <row r="302" spans="1:32" x14ac:dyDescent="0.3">
      <c r="A302">
        <v>2</v>
      </c>
      <c r="B302">
        <v>1.01</v>
      </c>
      <c r="C302">
        <f t="shared" si="50"/>
        <v>1.0021904733436682</v>
      </c>
      <c r="E302" t="s">
        <v>18</v>
      </c>
      <c r="F302" t="s">
        <v>6</v>
      </c>
      <c r="G302">
        <f t="shared" si="51"/>
        <v>0</v>
      </c>
      <c r="H302">
        <f t="shared" si="52"/>
        <v>1</v>
      </c>
      <c r="I302">
        <f t="shared" si="53"/>
        <v>0</v>
      </c>
      <c r="J302">
        <f t="shared" si="54"/>
        <v>0</v>
      </c>
      <c r="K302" t="s">
        <v>2</v>
      </c>
      <c r="L302">
        <f t="shared" si="55"/>
        <v>0</v>
      </c>
      <c r="M302">
        <f t="shared" si="56"/>
        <v>0</v>
      </c>
      <c r="N302">
        <f t="shared" si="57"/>
        <v>1</v>
      </c>
      <c r="O302">
        <v>59.5</v>
      </c>
      <c r="P302">
        <v>60</v>
      </c>
      <c r="Q302">
        <v>5224</v>
      </c>
      <c r="R302">
        <v>8.5610186709562672</v>
      </c>
      <c r="S302">
        <f t="shared" si="48"/>
        <v>5224.0000000000009</v>
      </c>
      <c r="T302">
        <v>8.5008738788228158</v>
      </c>
      <c r="U302">
        <f t="shared" si="49"/>
        <v>4919.065629870971</v>
      </c>
      <c r="V302">
        <v>6.0144792133451475E-2</v>
      </c>
      <c r="W302">
        <v>8.5110726882667098</v>
      </c>
      <c r="X302">
        <v>4.9945982689557411E-2</v>
      </c>
      <c r="Z302">
        <v>5224</v>
      </c>
      <c r="AA302">
        <v>8.5610186709562672</v>
      </c>
      <c r="AB302">
        <v>0</v>
      </c>
      <c r="AC302">
        <v>1</v>
      </c>
      <c r="AD302">
        <v>6.49</v>
      </c>
      <c r="AE302">
        <v>6.55</v>
      </c>
      <c r="AF302">
        <v>3.88</v>
      </c>
    </row>
    <row r="303" spans="1:32" x14ac:dyDescent="0.3">
      <c r="A303">
        <v>2</v>
      </c>
      <c r="B303">
        <v>1.22</v>
      </c>
      <c r="C303">
        <f t="shared" si="50"/>
        <v>1.0446974310615553</v>
      </c>
      <c r="E303" t="s">
        <v>12</v>
      </c>
      <c r="F303" t="s">
        <v>4</v>
      </c>
      <c r="G303">
        <f t="shared" si="51"/>
        <v>0</v>
      </c>
      <c r="H303">
        <f t="shared" si="52"/>
        <v>0</v>
      </c>
      <c r="I303">
        <f t="shared" si="53"/>
        <v>1</v>
      </c>
      <c r="J303">
        <f t="shared" si="54"/>
        <v>0</v>
      </c>
      <c r="K303" t="s">
        <v>15</v>
      </c>
      <c r="L303">
        <f t="shared" si="55"/>
        <v>0</v>
      </c>
      <c r="M303">
        <f t="shared" si="56"/>
        <v>1</v>
      </c>
      <c r="N303">
        <f t="shared" si="57"/>
        <v>0</v>
      </c>
      <c r="O303">
        <v>60.8</v>
      </c>
      <c r="P303">
        <v>59</v>
      </c>
      <c r="Q303">
        <v>7310</v>
      </c>
      <c r="R303">
        <v>8.896998552743824</v>
      </c>
      <c r="S303">
        <f t="shared" si="48"/>
        <v>7309.9999999999991</v>
      </c>
      <c r="T303">
        <v>9.0147668087122366</v>
      </c>
      <c r="U303">
        <f t="shared" si="49"/>
        <v>8223.6284564392372</v>
      </c>
      <c r="V303">
        <v>-0.11776825596841256</v>
      </c>
      <c r="W303">
        <v>9.0130337345932574</v>
      </c>
      <c r="X303">
        <v>-0.1160351818494334</v>
      </c>
      <c r="Z303">
        <v>7310</v>
      </c>
      <c r="AA303">
        <v>8.896998552743824</v>
      </c>
      <c r="AB303">
        <v>0</v>
      </c>
      <c r="AC303">
        <v>1</v>
      </c>
      <c r="AD303">
        <v>6.93</v>
      </c>
      <c r="AE303">
        <v>6.86</v>
      </c>
      <c r="AF303">
        <v>4.1900000000000004</v>
      </c>
    </row>
    <row r="304" spans="1:32" x14ac:dyDescent="0.3">
      <c r="A304">
        <v>2</v>
      </c>
      <c r="B304">
        <v>1.1100000000000001</v>
      </c>
      <c r="C304">
        <f t="shared" si="50"/>
        <v>1.023214116253905</v>
      </c>
      <c r="E304" t="s">
        <v>0</v>
      </c>
      <c r="F304" t="s">
        <v>14</v>
      </c>
      <c r="G304">
        <f t="shared" si="51"/>
        <v>0</v>
      </c>
      <c r="H304">
        <f t="shared" si="52"/>
        <v>1</v>
      </c>
      <c r="I304">
        <f t="shared" si="53"/>
        <v>0</v>
      </c>
      <c r="J304">
        <f t="shared" si="54"/>
        <v>0</v>
      </c>
      <c r="K304" t="s">
        <v>2</v>
      </c>
      <c r="L304">
        <f t="shared" si="55"/>
        <v>0</v>
      </c>
      <c r="M304">
        <f t="shared" si="56"/>
        <v>0</v>
      </c>
      <c r="N304">
        <f t="shared" si="57"/>
        <v>1</v>
      </c>
      <c r="O304">
        <v>63.1</v>
      </c>
      <c r="P304">
        <v>56</v>
      </c>
      <c r="Q304">
        <v>5769</v>
      </c>
      <c r="R304">
        <v>8.660254034256889</v>
      </c>
      <c r="S304">
        <f t="shared" si="48"/>
        <v>5768.9999999999973</v>
      </c>
      <c r="T304">
        <v>8.6343791017357496</v>
      </c>
      <c r="U304">
        <f t="shared" si="49"/>
        <v>5621.6421726017788</v>
      </c>
      <c r="V304">
        <v>2.5874932521139371E-2</v>
      </c>
      <c r="W304">
        <v>8.6221937619612277</v>
      </c>
      <c r="X304">
        <v>3.8060272295661335E-2</v>
      </c>
      <c r="Z304">
        <v>5769</v>
      </c>
      <c r="AA304">
        <v>8.660254034256889</v>
      </c>
      <c r="AB304">
        <v>0</v>
      </c>
      <c r="AC304">
        <v>1</v>
      </c>
      <c r="AD304">
        <v>6.59</v>
      </c>
      <c r="AE304">
        <v>6.63</v>
      </c>
      <c r="AF304">
        <v>4.17</v>
      </c>
    </row>
    <row r="305" spans="1:32" x14ac:dyDescent="0.3">
      <c r="A305">
        <v>2</v>
      </c>
      <c r="B305">
        <v>1.51</v>
      </c>
      <c r="C305">
        <f t="shared" si="50"/>
        <v>1.0948560705584958</v>
      </c>
      <c r="E305" t="s">
        <v>12</v>
      </c>
      <c r="F305" t="s">
        <v>4</v>
      </c>
      <c r="G305">
        <f t="shared" si="51"/>
        <v>0</v>
      </c>
      <c r="H305">
        <f t="shared" si="52"/>
        <v>0</v>
      </c>
      <c r="I305">
        <f t="shared" si="53"/>
        <v>1</v>
      </c>
      <c r="J305">
        <f t="shared" si="54"/>
        <v>0</v>
      </c>
      <c r="K305" t="s">
        <v>15</v>
      </c>
      <c r="L305">
        <f t="shared" si="55"/>
        <v>0</v>
      </c>
      <c r="M305">
        <f t="shared" si="56"/>
        <v>1</v>
      </c>
      <c r="N305">
        <f t="shared" si="57"/>
        <v>0</v>
      </c>
      <c r="O305">
        <v>62.3</v>
      </c>
      <c r="P305">
        <v>59</v>
      </c>
      <c r="Q305">
        <v>11435</v>
      </c>
      <c r="R305">
        <v>9.3444341064568821</v>
      </c>
      <c r="S305">
        <f t="shared" si="48"/>
        <v>11435.000000000007</v>
      </c>
      <c r="T305">
        <v>9.3688095113366145</v>
      </c>
      <c r="U305">
        <f t="shared" si="49"/>
        <v>11717.157637693734</v>
      </c>
      <c r="V305">
        <v>-2.4375404879732443E-2</v>
      </c>
      <c r="W305">
        <v>9.369711198749533</v>
      </c>
      <c r="X305">
        <v>-2.5277092292650849E-2</v>
      </c>
      <c r="Z305">
        <v>11435</v>
      </c>
      <c r="AA305">
        <v>9.3444341064568821</v>
      </c>
      <c r="AB305">
        <v>0</v>
      </c>
      <c r="AC305">
        <v>1</v>
      </c>
      <c r="AD305">
        <v>7.28</v>
      </c>
      <c r="AE305">
        <v>7.32</v>
      </c>
      <c r="AF305">
        <v>4.55</v>
      </c>
    </row>
    <row r="306" spans="1:32" x14ac:dyDescent="0.3">
      <c r="A306">
        <v>2</v>
      </c>
      <c r="B306">
        <v>1.17</v>
      </c>
      <c r="C306">
        <f t="shared" si="50"/>
        <v>1.0351280349821694</v>
      </c>
      <c r="E306" t="s">
        <v>12</v>
      </c>
      <c r="F306" t="s">
        <v>10</v>
      </c>
      <c r="G306">
        <f t="shared" si="51"/>
        <v>0</v>
      </c>
      <c r="H306">
        <f t="shared" si="52"/>
        <v>0</v>
      </c>
      <c r="I306">
        <f t="shared" si="53"/>
        <v>0</v>
      </c>
      <c r="J306">
        <f t="shared" si="54"/>
        <v>1</v>
      </c>
      <c r="K306" t="s">
        <v>2</v>
      </c>
      <c r="L306">
        <f t="shared" si="55"/>
        <v>0</v>
      </c>
      <c r="M306">
        <f t="shared" si="56"/>
        <v>0</v>
      </c>
      <c r="N306">
        <f t="shared" si="57"/>
        <v>1</v>
      </c>
      <c r="O306">
        <v>62.6</v>
      </c>
      <c r="P306">
        <v>58</v>
      </c>
      <c r="Q306">
        <v>4914</v>
      </c>
      <c r="R306">
        <v>8.4998435530811243</v>
      </c>
      <c r="S306">
        <f t="shared" si="48"/>
        <v>4913.9999999999991</v>
      </c>
      <c r="T306">
        <v>8.3076307580885782</v>
      </c>
      <c r="U306">
        <f t="shared" si="49"/>
        <v>4054.6950411587945</v>
      </c>
      <c r="V306">
        <v>0.19221279499254607</v>
      </c>
      <c r="W306">
        <v>8.3083313018774057</v>
      </c>
      <c r="X306">
        <v>0.19151225120371862</v>
      </c>
      <c r="Z306">
        <v>4914</v>
      </c>
      <c r="AA306">
        <v>8.4998435530811243</v>
      </c>
      <c r="AB306">
        <v>0</v>
      </c>
      <c r="AC306">
        <v>1</v>
      </c>
      <c r="AD306">
        <v>6.71</v>
      </c>
      <c r="AE306">
        <v>6.64</v>
      </c>
      <c r="AF306">
        <v>4.18</v>
      </c>
    </row>
    <row r="307" spans="1:32" x14ac:dyDescent="0.3">
      <c r="A307">
        <v>2</v>
      </c>
      <c r="B307">
        <v>1.02</v>
      </c>
      <c r="C307">
        <f t="shared" si="50"/>
        <v>1.0043640927805335</v>
      </c>
      <c r="E307" t="s">
        <v>3</v>
      </c>
      <c r="F307" t="s">
        <v>13</v>
      </c>
      <c r="G307">
        <f t="shared" si="51"/>
        <v>0</v>
      </c>
      <c r="H307">
        <f t="shared" si="52"/>
        <v>0</v>
      </c>
      <c r="I307">
        <f t="shared" si="53"/>
        <v>1</v>
      </c>
      <c r="J307">
        <f t="shared" si="54"/>
        <v>0</v>
      </c>
      <c r="K307" t="s">
        <v>7</v>
      </c>
      <c r="L307">
        <f t="shared" si="55"/>
        <v>0</v>
      </c>
      <c r="M307">
        <f t="shared" si="56"/>
        <v>1</v>
      </c>
      <c r="N307">
        <f t="shared" si="57"/>
        <v>0</v>
      </c>
      <c r="O307">
        <v>62.1</v>
      </c>
      <c r="P307">
        <v>58</v>
      </c>
      <c r="Q307">
        <v>6857</v>
      </c>
      <c r="R307">
        <v>8.8330253072843643</v>
      </c>
      <c r="S307">
        <f t="shared" si="48"/>
        <v>6856.9999999999991</v>
      </c>
      <c r="T307">
        <v>8.7374426815029675</v>
      </c>
      <c r="U307">
        <f t="shared" si="49"/>
        <v>6231.9382658170243</v>
      </c>
      <c r="V307">
        <v>9.5582625781396757E-2</v>
      </c>
      <c r="W307">
        <v>8.7428733308038868</v>
      </c>
      <c r="X307">
        <v>9.0151976480477458E-2</v>
      </c>
      <c r="Z307">
        <v>6857</v>
      </c>
      <c r="AA307">
        <v>8.8330253072843643</v>
      </c>
      <c r="AB307">
        <v>0</v>
      </c>
      <c r="AC307">
        <v>1</v>
      </c>
      <c r="AD307">
        <v>6.4</v>
      </c>
      <c r="AE307">
        <v>6.45</v>
      </c>
      <c r="AF307">
        <v>3.99</v>
      </c>
    </row>
    <row r="308" spans="1:32" x14ac:dyDescent="0.3">
      <c r="A308">
        <v>2</v>
      </c>
      <c r="B308">
        <v>1.1299999999999999</v>
      </c>
      <c r="C308">
        <f t="shared" si="50"/>
        <v>1.027240065158562</v>
      </c>
      <c r="E308" t="s">
        <v>3</v>
      </c>
      <c r="F308" t="s">
        <v>10</v>
      </c>
      <c r="G308">
        <f t="shared" si="51"/>
        <v>0</v>
      </c>
      <c r="H308">
        <f t="shared" si="52"/>
        <v>0</v>
      </c>
      <c r="I308">
        <f t="shared" si="53"/>
        <v>0</v>
      </c>
      <c r="J308">
        <f t="shared" si="54"/>
        <v>1</v>
      </c>
      <c r="K308" t="s">
        <v>11</v>
      </c>
      <c r="L308">
        <f t="shared" si="55"/>
        <v>0</v>
      </c>
      <c r="M308">
        <f t="shared" si="56"/>
        <v>0</v>
      </c>
      <c r="N308">
        <f t="shared" si="57"/>
        <v>1</v>
      </c>
      <c r="O308">
        <v>61.4</v>
      </c>
      <c r="P308">
        <v>56</v>
      </c>
      <c r="Q308">
        <v>4481</v>
      </c>
      <c r="R308">
        <v>8.4076015147861423</v>
      </c>
      <c r="S308">
        <f t="shared" si="48"/>
        <v>4480.9999999999964</v>
      </c>
      <c r="T308">
        <v>8.3251966860624709</v>
      </c>
      <c r="U308">
        <f t="shared" si="49"/>
        <v>4126.5487632613067</v>
      </c>
      <c r="V308">
        <v>8.2404828723671386E-2</v>
      </c>
      <c r="W308">
        <v>8.319773539724844</v>
      </c>
      <c r="X308">
        <v>8.7827975061298247E-2</v>
      </c>
      <c r="Z308">
        <v>4481</v>
      </c>
      <c r="AA308">
        <v>8.4076015147861423</v>
      </c>
      <c r="AB308">
        <v>0</v>
      </c>
      <c r="AC308">
        <v>1</v>
      </c>
      <c r="AD308">
        <v>6.69</v>
      </c>
      <c r="AE308">
        <v>6.71</v>
      </c>
      <c r="AF308">
        <v>4.12</v>
      </c>
    </row>
    <row r="309" spans="1:32" x14ac:dyDescent="0.3">
      <c r="A309">
        <v>2</v>
      </c>
      <c r="B309">
        <v>1.01</v>
      </c>
      <c r="C309">
        <f t="shared" si="50"/>
        <v>1.0021904733436682</v>
      </c>
      <c r="E309" t="s">
        <v>12</v>
      </c>
      <c r="F309" t="s">
        <v>14</v>
      </c>
      <c r="G309">
        <f t="shared" si="51"/>
        <v>0</v>
      </c>
      <c r="H309">
        <f t="shared" si="52"/>
        <v>1</v>
      </c>
      <c r="I309">
        <f t="shared" si="53"/>
        <v>0</v>
      </c>
      <c r="J309">
        <f t="shared" si="54"/>
        <v>0</v>
      </c>
      <c r="K309" t="s">
        <v>7</v>
      </c>
      <c r="L309">
        <f t="shared" si="55"/>
        <v>0</v>
      </c>
      <c r="M309">
        <f t="shared" si="56"/>
        <v>1</v>
      </c>
      <c r="N309">
        <f t="shared" si="57"/>
        <v>0</v>
      </c>
      <c r="O309">
        <v>61.3</v>
      </c>
      <c r="P309">
        <v>58</v>
      </c>
      <c r="Q309">
        <v>6999</v>
      </c>
      <c r="R309">
        <v>8.8535225606895391</v>
      </c>
      <c r="S309">
        <f t="shared" si="48"/>
        <v>6998.9999999999964</v>
      </c>
      <c r="T309">
        <v>8.8997977802965753</v>
      </c>
      <c r="U309">
        <f t="shared" si="49"/>
        <v>7330.4910195437769</v>
      </c>
      <c r="V309">
        <v>-4.6275219607036178E-2</v>
      </c>
      <c r="W309">
        <v>8.8995372757493136</v>
      </c>
      <c r="X309">
        <v>-4.6014715059774502E-2</v>
      </c>
      <c r="Z309">
        <v>6999</v>
      </c>
      <c r="AA309">
        <v>8.8535225606895391</v>
      </c>
      <c r="AB309">
        <v>0</v>
      </c>
      <c r="AC309">
        <v>1</v>
      </c>
      <c r="AD309">
        <v>6.44</v>
      </c>
      <c r="AE309">
        <v>6.52</v>
      </c>
      <c r="AF309">
        <v>3.97</v>
      </c>
    </row>
    <row r="310" spans="1:32" x14ac:dyDescent="0.3">
      <c r="A310">
        <v>2</v>
      </c>
      <c r="B310">
        <v>1.01</v>
      </c>
      <c r="C310">
        <f t="shared" si="50"/>
        <v>1.0021904733436682</v>
      </c>
      <c r="E310" t="s">
        <v>3</v>
      </c>
      <c r="F310" t="s">
        <v>10</v>
      </c>
      <c r="G310">
        <f t="shared" si="51"/>
        <v>0</v>
      </c>
      <c r="H310">
        <f t="shared" si="52"/>
        <v>0</v>
      </c>
      <c r="I310">
        <f t="shared" si="53"/>
        <v>0</v>
      </c>
      <c r="J310">
        <f t="shared" si="54"/>
        <v>1</v>
      </c>
      <c r="K310" t="s">
        <v>19</v>
      </c>
      <c r="L310">
        <f t="shared" si="55"/>
        <v>0</v>
      </c>
      <c r="M310">
        <f t="shared" si="56"/>
        <v>0</v>
      </c>
      <c r="N310">
        <f t="shared" si="57"/>
        <v>0</v>
      </c>
      <c r="O310">
        <v>61.5</v>
      </c>
      <c r="P310">
        <v>57</v>
      </c>
      <c r="Q310">
        <v>2896</v>
      </c>
      <c r="R310">
        <v>7.9710857535056068</v>
      </c>
      <c r="S310">
        <f t="shared" si="48"/>
        <v>2895.9999999999995</v>
      </c>
      <c r="T310">
        <v>8.1420028154819022</v>
      </c>
      <c r="U310">
        <f t="shared" si="49"/>
        <v>3435.7922395314245</v>
      </c>
      <c r="V310">
        <v>-0.17091706197629541</v>
      </c>
      <c r="W310">
        <v>8.1426894314716485</v>
      </c>
      <c r="X310">
        <v>-0.1716036779660417</v>
      </c>
      <c r="Z310">
        <v>2896</v>
      </c>
      <c r="AA310">
        <v>7.9710857535056068</v>
      </c>
      <c r="AB310">
        <v>0</v>
      </c>
      <c r="AC310">
        <v>1</v>
      </c>
      <c r="AD310">
        <v>6.46</v>
      </c>
      <c r="AE310">
        <v>6.45</v>
      </c>
      <c r="AF310">
        <v>3.97</v>
      </c>
    </row>
    <row r="311" spans="1:32" x14ac:dyDescent="0.3">
      <c r="A311">
        <v>2</v>
      </c>
      <c r="B311">
        <v>1.18</v>
      </c>
      <c r="C311">
        <f t="shared" si="50"/>
        <v>1.0370670916877107</v>
      </c>
      <c r="E311" t="s">
        <v>12</v>
      </c>
      <c r="F311" t="s">
        <v>13</v>
      </c>
      <c r="G311">
        <f t="shared" si="51"/>
        <v>0</v>
      </c>
      <c r="H311">
        <f t="shared" si="52"/>
        <v>0</v>
      </c>
      <c r="I311">
        <f t="shared" si="53"/>
        <v>1</v>
      </c>
      <c r="J311">
        <f t="shared" si="54"/>
        <v>0</v>
      </c>
      <c r="K311" t="s">
        <v>5</v>
      </c>
      <c r="L311">
        <f t="shared" si="55"/>
        <v>0</v>
      </c>
      <c r="M311">
        <f t="shared" si="56"/>
        <v>1</v>
      </c>
      <c r="N311">
        <f t="shared" si="57"/>
        <v>0</v>
      </c>
      <c r="O311">
        <v>59.7</v>
      </c>
      <c r="P311">
        <v>58</v>
      </c>
      <c r="Q311">
        <v>9537</v>
      </c>
      <c r="R311">
        <v>9.1629342495789121</v>
      </c>
      <c r="S311">
        <f t="shared" si="48"/>
        <v>9536.9999999999982</v>
      </c>
      <c r="T311">
        <v>9.0166700683747276</v>
      </c>
      <c r="U311">
        <f t="shared" si="49"/>
        <v>8239.2950608385709</v>
      </c>
      <c r="V311">
        <v>0.1462641812041845</v>
      </c>
      <c r="W311">
        <v>9.0088927408185135</v>
      </c>
      <c r="X311">
        <v>0.15404150876039857</v>
      </c>
      <c r="Z311">
        <v>9537</v>
      </c>
      <c r="AA311">
        <v>9.1629342495789121</v>
      </c>
      <c r="AB311">
        <v>0</v>
      </c>
      <c r="AC311">
        <v>1</v>
      </c>
      <c r="AD311">
        <v>6.94</v>
      </c>
      <c r="AE311">
        <v>6.9</v>
      </c>
      <c r="AF311">
        <v>4.13</v>
      </c>
    </row>
    <row r="312" spans="1:32" x14ac:dyDescent="0.3">
      <c r="A312">
        <v>2</v>
      </c>
      <c r="B312">
        <v>1.52</v>
      </c>
      <c r="C312">
        <f t="shared" si="50"/>
        <v>1.0964463975475236</v>
      </c>
      <c r="E312" t="s">
        <v>18</v>
      </c>
      <c r="F312" t="s">
        <v>4</v>
      </c>
      <c r="G312">
        <f t="shared" si="51"/>
        <v>0</v>
      </c>
      <c r="H312">
        <f t="shared" si="52"/>
        <v>0</v>
      </c>
      <c r="I312">
        <f t="shared" si="53"/>
        <v>1</v>
      </c>
      <c r="J312">
        <f t="shared" si="54"/>
        <v>0</v>
      </c>
      <c r="K312" t="s">
        <v>11</v>
      </c>
      <c r="L312">
        <f t="shared" si="55"/>
        <v>0</v>
      </c>
      <c r="M312">
        <f t="shared" si="56"/>
        <v>0</v>
      </c>
      <c r="N312">
        <f t="shared" si="57"/>
        <v>1</v>
      </c>
      <c r="O312">
        <v>62.7</v>
      </c>
      <c r="P312">
        <v>57</v>
      </c>
      <c r="Q312">
        <v>8194</v>
      </c>
      <c r="R312">
        <v>9.0111574581068172</v>
      </c>
      <c r="S312">
        <f t="shared" si="48"/>
        <v>8194.0000000000073</v>
      </c>
      <c r="T312">
        <v>9.0193938615007525</v>
      </c>
      <c r="U312">
        <f t="shared" si="49"/>
        <v>8261.7677877242277</v>
      </c>
      <c r="V312">
        <v>-8.2364033939352765E-3</v>
      </c>
      <c r="W312">
        <v>9.0106421986621097</v>
      </c>
      <c r="X312">
        <v>5.1525944470753871E-4</v>
      </c>
      <c r="Z312">
        <v>8194</v>
      </c>
      <c r="AA312">
        <v>9.0111574581068172</v>
      </c>
      <c r="AB312">
        <v>0</v>
      </c>
      <c r="AC312">
        <v>1</v>
      </c>
      <c r="AD312">
        <v>7.32</v>
      </c>
      <c r="AE312">
        <v>7.36</v>
      </c>
      <c r="AF312">
        <v>4.5999999999999996</v>
      </c>
    </row>
    <row r="313" spans="1:32" x14ac:dyDescent="0.3">
      <c r="A313">
        <v>2</v>
      </c>
      <c r="B313">
        <v>1.1100000000000001</v>
      </c>
      <c r="C313">
        <f t="shared" si="50"/>
        <v>1.023214116253905</v>
      </c>
      <c r="E313" t="s">
        <v>12</v>
      </c>
      <c r="F313" t="s">
        <v>4</v>
      </c>
      <c r="G313">
        <f t="shared" si="51"/>
        <v>0</v>
      </c>
      <c r="H313">
        <f t="shared" si="52"/>
        <v>0</v>
      </c>
      <c r="I313">
        <f t="shared" si="53"/>
        <v>1</v>
      </c>
      <c r="J313">
        <f t="shared" si="54"/>
        <v>0</v>
      </c>
      <c r="K313" t="s">
        <v>2</v>
      </c>
      <c r="L313">
        <f t="shared" si="55"/>
        <v>0</v>
      </c>
      <c r="M313">
        <f t="shared" si="56"/>
        <v>0</v>
      </c>
      <c r="N313">
        <f t="shared" si="57"/>
        <v>1</v>
      </c>
      <c r="O313">
        <v>61.9</v>
      </c>
      <c r="P313">
        <v>58</v>
      </c>
      <c r="Q313">
        <v>4960</v>
      </c>
      <c r="R313">
        <v>8.5091610197189738</v>
      </c>
      <c r="S313">
        <f t="shared" si="48"/>
        <v>4960.0000000000027</v>
      </c>
      <c r="T313">
        <v>8.4560528411101377</v>
      </c>
      <c r="U313">
        <f t="shared" si="49"/>
        <v>4703.4560210607706</v>
      </c>
      <c r="V313">
        <v>5.3108178608836099E-2</v>
      </c>
      <c r="W313">
        <v>8.457978759385357</v>
      </c>
      <c r="X313">
        <v>5.1182260333616725E-2</v>
      </c>
      <c r="Z313">
        <v>4960</v>
      </c>
      <c r="AA313">
        <v>8.5091610197189738</v>
      </c>
      <c r="AB313">
        <v>0</v>
      </c>
      <c r="AC313">
        <v>1</v>
      </c>
      <c r="AD313">
        <v>6.63</v>
      </c>
      <c r="AE313">
        <v>6.59</v>
      </c>
      <c r="AF313">
        <v>4.09</v>
      </c>
    </row>
    <row r="314" spans="1:32" x14ac:dyDescent="0.3">
      <c r="A314">
        <v>2</v>
      </c>
      <c r="B314">
        <v>1.51</v>
      </c>
      <c r="C314">
        <f t="shared" si="50"/>
        <v>1.0948560705584958</v>
      </c>
      <c r="E314" t="s">
        <v>18</v>
      </c>
      <c r="F314" t="s">
        <v>13</v>
      </c>
      <c r="G314">
        <f t="shared" si="51"/>
        <v>0</v>
      </c>
      <c r="H314">
        <f t="shared" si="52"/>
        <v>0</v>
      </c>
      <c r="I314">
        <f t="shared" si="53"/>
        <v>1</v>
      </c>
      <c r="J314">
        <f t="shared" si="54"/>
        <v>0</v>
      </c>
      <c r="K314" t="s">
        <v>15</v>
      </c>
      <c r="L314">
        <f t="shared" si="55"/>
        <v>0</v>
      </c>
      <c r="M314">
        <f t="shared" si="56"/>
        <v>1</v>
      </c>
      <c r="N314">
        <f t="shared" si="57"/>
        <v>0</v>
      </c>
      <c r="O314">
        <v>62.8</v>
      </c>
      <c r="P314">
        <v>57</v>
      </c>
      <c r="Q314">
        <v>11923</v>
      </c>
      <c r="R314">
        <v>9.3862245868061311</v>
      </c>
      <c r="S314">
        <f t="shared" si="48"/>
        <v>11922.999999999991</v>
      </c>
      <c r="T314">
        <v>9.3646944984910299</v>
      </c>
      <c r="U314">
        <f t="shared" si="49"/>
        <v>11669.04045281648</v>
      </c>
      <c r="V314">
        <v>2.1530088315101281E-2</v>
      </c>
      <c r="W314">
        <v>9.3644956309241003</v>
      </c>
      <c r="X314">
        <v>2.1728955882030832E-2</v>
      </c>
      <c r="Z314">
        <v>11923</v>
      </c>
      <c r="AA314">
        <v>9.3862245868061311</v>
      </c>
      <c r="AB314">
        <v>0</v>
      </c>
      <c r="AC314">
        <v>1</v>
      </c>
      <c r="AD314">
        <v>7.25</v>
      </c>
      <c r="AE314">
        <v>7.3</v>
      </c>
      <c r="AF314">
        <v>4.57</v>
      </c>
    </row>
    <row r="315" spans="1:32" x14ac:dyDescent="0.3">
      <c r="A315">
        <v>2</v>
      </c>
      <c r="B315">
        <v>1.01</v>
      </c>
      <c r="C315">
        <f t="shared" si="50"/>
        <v>1.0021904733436682</v>
      </c>
      <c r="E315" t="s">
        <v>12</v>
      </c>
      <c r="F315" t="s">
        <v>4</v>
      </c>
      <c r="G315">
        <f t="shared" si="51"/>
        <v>0</v>
      </c>
      <c r="H315">
        <f t="shared" si="52"/>
        <v>0</v>
      </c>
      <c r="I315">
        <f t="shared" si="53"/>
        <v>1</v>
      </c>
      <c r="J315">
        <f t="shared" si="54"/>
        <v>0</v>
      </c>
      <c r="K315" t="s">
        <v>11</v>
      </c>
      <c r="L315">
        <f t="shared" si="55"/>
        <v>0</v>
      </c>
      <c r="M315">
        <f t="shared" si="56"/>
        <v>0</v>
      </c>
      <c r="N315">
        <f t="shared" si="57"/>
        <v>1</v>
      </c>
      <c r="O315">
        <v>60.9</v>
      </c>
      <c r="P315">
        <v>59</v>
      </c>
      <c r="Q315">
        <v>3394</v>
      </c>
      <c r="R315">
        <v>8.1297644457941711</v>
      </c>
      <c r="S315">
        <f t="shared" si="48"/>
        <v>3393.9999999999982</v>
      </c>
      <c r="T315">
        <v>8.2674838343321344</v>
      </c>
      <c r="U315">
        <f t="shared" si="49"/>
        <v>3895.1358444951225</v>
      </c>
      <c r="V315">
        <v>-0.13771938853796328</v>
      </c>
      <c r="W315">
        <v>8.2890152464577795</v>
      </c>
      <c r="X315">
        <v>-0.15925080066360842</v>
      </c>
      <c r="Z315">
        <v>3394</v>
      </c>
      <c r="AA315">
        <v>8.1297644457941711</v>
      </c>
      <c r="AB315">
        <v>0</v>
      </c>
      <c r="AC315">
        <v>1</v>
      </c>
      <c r="AD315">
        <v>6.42</v>
      </c>
      <c r="AE315">
        <v>6.35</v>
      </c>
      <c r="AF315">
        <v>3.89</v>
      </c>
    </row>
    <row r="316" spans="1:32" x14ac:dyDescent="0.3">
      <c r="A316">
        <v>2</v>
      </c>
      <c r="B316">
        <v>1.05</v>
      </c>
      <c r="C316">
        <f t="shared" si="50"/>
        <v>1.010786718750355</v>
      </c>
      <c r="E316" t="s">
        <v>12</v>
      </c>
      <c r="F316" t="s">
        <v>14</v>
      </c>
      <c r="G316">
        <f t="shared" si="51"/>
        <v>0</v>
      </c>
      <c r="H316">
        <f t="shared" si="52"/>
        <v>1</v>
      </c>
      <c r="I316">
        <f t="shared" si="53"/>
        <v>0</v>
      </c>
      <c r="J316">
        <f t="shared" si="54"/>
        <v>0</v>
      </c>
      <c r="K316" t="s">
        <v>2</v>
      </c>
      <c r="L316">
        <f t="shared" si="55"/>
        <v>0</v>
      </c>
      <c r="M316">
        <f t="shared" si="56"/>
        <v>0</v>
      </c>
      <c r="N316">
        <f t="shared" si="57"/>
        <v>1</v>
      </c>
      <c r="O316">
        <v>60.3</v>
      </c>
      <c r="P316">
        <v>60</v>
      </c>
      <c r="Q316">
        <v>5557</v>
      </c>
      <c r="R316">
        <v>8.6228136732799214</v>
      </c>
      <c r="S316">
        <f t="shared" si="48"/>
        <v>5557.0000000000009</v>
      </c>
      <c r="T316">
        <v>8.5272868195290865</v>
      </c>
      <c r="U316">
        <f t="shared" si="49"/>
        <v>5050.7237030124797</v>
      </c>
      <c r="V316">
        <v>9.5526853750834917E-2</v>
      </c>
      <c r="W316">
        <v>8.5274449351177388</v>
      </c>
      <c r="X316">
        <v>9.5368738162182609E-2</v>
      </c>
      <c r="Z316">
        <v>5557</v>
      </c>
      <c r="AA316">
        <v>8.6228136732799214</v>
      </c>
      <c r="AB316">
        <v>0</v>
      </c>
      <c r="AC316">
        <v>1</v>
      </c>
      <c r="AD316">
        <v>6.66</v>
      </c>
      <c r="AE316">
        <v>6.54</v>
      </c>
      <c r="AF316">
        <v>3.98</v>
      </c>
    </row>
    <row r="317" spans="1:32" x14ac:dyDescent="0.3">
      <c r="A317">
        <v>2</v>
      </c>
      <c r="B317">
        <v>1.04</v>
      </c>
      <c r="C317">
        <f t="shared" si="50"/>
        <v>1.0086619341391987</v>
      </c>
      <c r="E317" t="s">
        <v>3</v>
      </c>
      <c r="F317" t="s">
        <v>6</v>
      </c>
      <c r="G317">
        <f t="shared" si="51"/>
        <v>0</v>
      </c>
      <c r="H317">
        <f t="shared" si="52"/>
        <v>1</v>
      </c>
      <c r="I317">
        <f t="shared" si="53"/>
        <v>0</v>
      </c>
      <c r="J317">
        <f t="shared" si="54"/>
        <v>0</v>
      </c>
      <c r="K317" t="s">
        <v>2</v>
      </c>
      <c r="L317">
        <f t="shared" si="55"/>
        <v>0</v>
      </c>
      <c r="M317">
        <f t="shared" si="56"/>
        <v>0</v>
      </c>
      <c r="N317">
        <f t="shared" si="57"/>
        <v>1</v>
      </c>
      <c r="O317">
        <v>61.8</v>
      </c>
      <c r="P317">
        <v>56</v>
      </c>
      <c r="Q317">
        <v>7208</v>
      </c>
      <c r="R317">
        <v>8.8829467992881739</v>
      </c>
      <c r="S317">
        <f t="shared" si="48"/>
        <v>7208</v>
      </c>
      <c r="T317">
        <v>8.5347194621493134</v>
      </c>
      <c r="U317">
        <f t="shared" si="49"/>
        <v>5088.403785095561</v>
      </c>
      <c r="V317">
        <v>0.34822733713886045</v>
      </c>
      <c r="W317">
        <v>8.5326776884279063</v>
      </c>
      <c r="X317">
        <v>0.35026911086026757</v>
      </c>
      <c r="Z317">
        <v>7208</v>
      </c>
      <c r="AA317">
        <v>8.8829467992881739</v>
      </c>
      <c r="AB317">
        <v>0</v>
      </c>
      <c r="AC317">
        <v>1</v>
      </c>
      <c r="AD317">
        <v>6.49</v>
      </c>
      <c r="AE317">
        <v>6.53</v>
      </c>
      <c r="AF317">
        <v>4.0199999999999996</v>
      </c>
    </row>
    <row r="318" spans="1:32" x14ac:dyDescent="0.3">
      <c r="A318">
        <v>2</v>
      </c>
      <c r="B318">
        <v>1.05</v>
      </c>
      <c r="C318">
        <f t="shared" si="50"/>
        <v>1.010786718750355</v>
      </c>
      <c r="E318" t="s">
        <v>18</v>
      </c>
      <c r="F318" t="s">
        <v>1</v>
      </c>
      <c r="G318">
        <f t="shared" si="51"/>
        <v>0</v>
      </c>
      <c r="H318">
        <f t="shared" si="52"/>
        <v>0</v>
      </c>
      <c r="I318">
        <f t="shared" si="53"/>
        <v>0</v>
      </c>
      <c r="J318">
        <f t="shared" si="54"/>
        <v>1</v>
      </c>
      <c r="K318" t="s">
        <v>2</v>
      </c>
      <c r="L318">
        <f t="shared" si="55"/>
        <v>0</v>
      </c>
      <c r="M318">
        <f t="shared" si="56"/>
        <v>0</v>
      </c>
      <c r="N318">
        <f t="shared" si="57"/>
        <v>1</v>
      </c>
      <c r="O318">
        <v>62.5</v>
      </c>
      <c r="P318">
        <v>58</v>
      </c>
      <c r="Q318">
        <v>4199</v>
      </c>
      <c r="R318">
        <v>8.3426016806841936</v>
      </c>
      <c r="S318">
        <f t="shared" si="48"/>
        <v>4199.0000000000018</v>
      </c>
      <c r="T318">
        <v>8.2070194886708965</v>
      </c>
      <c r="U318">
        <f t="shared" si="49"/>
        <v>3666.5978276940368</v>
      </c>
      <c r="V318">
        <v>0.13558219201329713</v>
      </c>
      <c r="W318">
        <v>8.2026701454755901</v>
      </c>
      <c r="X318">
        <v>0.13993153520860346</v>
      </c>
      <c r="Z318">
        <v>4199</v>
      </c>
      <c r="AA318">
        <v>8.3426016806841936</v>
      </c>
      <c r="AB318">
        <v>0</v>
      </c>
      <c r="AC318">
        <v>1</v>
      </c>
      <c r="AD318">
        <v>6.47</v>
      </c>
      <c r="AE318">
        <v>6.52</v>
      </c>
      <c r="AF318">
        <v>4.0599999999999996</v>
      </c>
    </row>
    <row r="319" spans="1:32" x14ac:dyDescent="0.3">
      <c r="A319">
        <v>2</v>
      </c>
      <c r="B319">
        <v>1.22</v>
      </c>
      <c r="C319">
        <f t="shared" si="50"/>
        <v>1.0446974310615553</v>
      </c>
      <c r="E319" t="s">
        <v>0</v>
      </c>
      <c r="F319" t="s">
        <v>4</v>
      </c>
      <c r="G319">
        <f t="shared" si="51"/>
        <v>0</v>
      </c>
      <c r="H319">
        <f t="shared" si="52"/>
        <v>0</v>
      </c>
      <c r="I319">
        <f t="shared" si="53"/>
        <v>1</v>
      </c>
      <c r="J319">
        <f t="shared" si="54"/>
        <v>0</v>
      </c>
      <c r="K319" t="s">
        <v>11</v>
      </c>
      <c r="L319">
        <f t="shared" si="55"/>
        <v>0</v>
      </c>
      <c r="M319">
        <f t="shared" si="56"/>
        <v>0</v>
      </c>
      <c r="N319">
        <f t="shared" si="57"/>
        <v>1</v>
      </c>
      <c r="O319">
        <v>61.5</v>
      </c>
      <c r="P319">
        <v>64</v>
      </c>
      <c r="Q319">
        <v>4782</v>
      </c>
      <c r="R319">
        <v>8.4726141480182697</v>
      </c>
      <c r="S319">
        <f t="shared" si="48"/>
        <v>4781.9999999999982</v>
      </c>
      <c r="T319">
        <v>8.6528518735793138</v>
      </c>
      <c r="U319">
        <f t="shared" si="49"/>
        <v>5726.4545932814663</v>
      </c>
      <c r="V319">
        <v>-0.18023772556104412</v>
      </c>
      <c r="W319">
        <v>8.6395021836988093</v>
      </c>
      <c r="X319">
        <v>-0.16688803568053956</v>
      </c>
      <c r="Z319">
        <v>4782</v>
      </c>
      <c r="AA319">
        <v>8.4726141480182697</v>
      </c>
      <c r="AB319">
        <v>0</v>
      </c>
      <c r="AC319">
        <v>1</v>
      </c>
      <c r="AD319">
        <v>6.93</v>
      </c>
      <c r="AE319">
        <v>6.87</v>
      </c>
      <c r="AF319">
        <v>4.25</v>
      </c>
    </row>
    <row r="320" spans="1:32" x14ac:dyDescent="0.3">
      <c r="A320">
        <v>2</v>
      </c>
      <c r="B320">
        <v>1.03</v>
      </c>
      <c r="C320">
        <f t="shared" si="50"/>
        <v>1.0065211513317971</v>
      </c>
      <c r="E320" t="s">
        <v>18</v>
      </c>
      <c r="F320" t="s">
        <v>13</v>
      </c>
      <c r="G320">
        <f t="shared" si="51"/>
        <v>0</v>
      </c>
      <c r="H320">
        <f t="shared" si="52"/>
        <v>0</v>
      </c>
      <c r="I320">
        <f t="shared" si="53"/>
        <v>1</v>
      </c>
      <c r="J320">
        <f t="shared" si="54"/>
        <v>0</v>
      </c>
      <c r="K320" t="s">
        <v>7</v>
      </c>
      <c r="L320">
        <f t="shared" si="55"/>
        <v>0</v>
      </c>
      <c r="M320">
        <f t="shared" si="56"/>
        <v>1</v>
      </c>
      <c r="N320">
        <f t="shared" si="57"/>
        <v>0</v>
      </c>
      <c r="O320">
        <v>60.7</v>
      </c>
      <c r="P320">
        <v>58</v>
      </c>
      <c r="Q320">
        <v>6628</v>
      </c>
      <c r="R320">
        <v>8.7990583785464533</v>
      </c>
      <c r="S320">
        <f t="shared" si="48"/>
        <v>6627.9999999999991</v>
      </c>
      <c r="T320">
        <v>8.7801614268312793</v>
      </c>
      <c r="U320">
        <f t="shared" si="49"/>
        <v>6503.9269969357365</v>
      </c>
      <c r="V320">
        <v>1.8896951715174026E-2</v>
      </c>
      <c r="W320">
        <v>8.7849884092217998</v>
      </c>
      <c r="X320">
        <v>1.4069969324653542E-2</v>
      </c>
      <c r="Z320">
        <v>6628</v>
      </c>
      <c r="AA320">
        <v>8.7990583785464533</v>
      </c>
      <c r="AB320">
        <v>0</v>
      </c>
      <c r="AC320">
        <v>1</v>
      </c>
      <c r="AD320">
        <v>6.5</v>
      </c>
      <c r="AE320">
        <v>6.55</v>
      </c>
      <c r="AF320">
        <v>3.96</v>
      </c>
    </row>
    <row r="321" spans="1:32" x14ac:dyDescent="0.3">
      <c r="A321">
        <v>2</v>
      </c>
      <c r="B321">
        <v>1.01</v>
      </c>
      <c r="C321">
        <f t="shared" si="50"/>
        <v>1.0021904733436682</v>
      </c>
      <c r="E321" t="s">
        <v>18</v>
      </c>
      <c r="F321" t="s">
        <v>4</v>
      </c>
      <c r="G321">
        <f t="shared" si="51"/>
        <v>0</v>
      </c>
      <c r="H321">
        <f t="shared" si="52"/>
        <v>0</v>
      </c>
      <c r="I321">
        <f t="shared" si="53"/>
        <v>1</v>
      </c>
      <c r="J321">
        <f t="shared" si="54"/>
        <v>0</v>
      </c>
      <c r="K321" t="s">
        <v>15</v>
      </c>
      <c r="L321">
        <f t="shared" si="55"/>
        <v>0</v>
      </c>
      <c r="M321">
        <f t="shared" si="56"/>
        <v>1</v>
      </c>
      <c r="N321">
        <f t="shared" si="57"/>
        <v>0</v>
      </c>
      <c r="O321">
        <v>62.5</v>
      </c>
      <c r="P321">
        <v>57</v>
      </c>
      <c r="Q321">
        <v>4821</v>
      </c>
      <c r="R321">
        <v>8.4807366544056215</v>
      </c>
      <c r="S321">
        <f t="shared" si="48"/>
        <v>4820.9999999999964</v>
      </c>
      <c r="T321">
        <v>8.7353851750801734</v>
      </c>
      <c r="U321">
        <f t="shared" si="49"/>
        <v>6219.1291947004502</v>
      </c>
      <c r="V321">
        <v>-0.2546485206745519</v>
      </c>
      <c r="W321">
        <v>8.7374739412340006</v>
      </c>
      <c r="X321">
        <v>-0.25673728682837904</v>
      </c>
      <c r="Z321">
        <v>4821</v>
      </c>
      <c r="AA321">
        <v>8.4807366544056215</v>
      </c>
      <c r="AB321">
        <v>0</v>
      </c>
      <c r="AC321">
        <v>1</v>
      </c>
      <c r="AD321">
        <v>6.37</v>
      </c>
      <c r="AE321">
        <v>6.44</v>
      </c>
      <c r="AF321">
        <v>4</v>
      </c>
    </row>
    <row r="322" spans="1:32" x14ac:dyDescent="0.3">
      <c r="A322">
        <v>2</v>
      </c>
      <c r="B322">
        <v>1.22</v>
      </c>
      <c r="C322">
        <f t="shared" si="50"/>
        <v>1.0446974310615553</v>
      </c>
      <c r="E322" t="s">
        <v>12</v>
      </c>
      <c r="F322" t="s">
        <v>6</v>
      </c>
      <c r="G322">
        <f t="shared" si="51"/>
        <v>0</v>
      </c>
      <c r="H322">
        <f t="shared" si="52"/>
        <v>1</v>
      </c>
      <c r="I322">
        <f t="shared" si="53"/>
        <v>0</v>
      </c>
      <c r="J322">
        <f t="shared" si="54"/>
        <v>0</v>
      </c>
      <c r="K322" t="s">
        <v>11</v>
      </c>
      <c r="L322">
        <f t="shared" si="55"/>
        <v>0</v>
      </c>
      <c r="M322">
        <f t="shared" si="56"/>
        <v>0</v>
      </c>
      <c r="N322">
        <f t="shared" si="57"/>
        <v>1</v>
      </c>
      <c r="O322">
        <v>60.5</v>
      </c>
      <c r="P322">
        <v>60</v>
      </c>
      <c r="Q322">
        <v>4974</v>
      </c>
      <c r="R322">
        <v>8.5119796243633505</v>
      </c>
      <c r="S322">
        <f t="shared" si="48"/>
        <v>4974.0000000000027</v>
      </c>
      <c r="T322">
        <v>8.7732856101155559</v>
      </c>
      <c r="U322">
        <f t="shared" si="49"/>
        <v>6459.3605778170031</v>
      </c>
      <c r="V322">
        <v>-0.26130598575220532</v>
      </c>
      <c r="W322">
        <v>8.7702159405974776</v>
      </c>
      <c r="X322">
        <v>-0.25823631623412702</v>
      </c>
      <c r="Z322">
        <v>4974</v>
      </c>
      <c r="AA322">
        <v>8.5119796243633505</v>
      </c>
      <c r="AB322">
        <v>0</v>
      </c>
      <c r="AC322">
        <v>1</v>
      </c>
      <c r="AD322">
        <v>6.93</v>
      </c>
      <c r="AE322">
        <v>6.89</v>
      </c>
      <c r="AF322">
        <v>4.18</v>
      </c>
    </row>
    <row r="323" spans="1:32" x14ac:dyDescent="0.3">
      <c r="A323">
        <v>2</v>
      </c>
      <c r="B323">
        <v>1.23</v>
      </c>
      <c r="C323">
        <f t="shared" si="50"/>
        <v>1.0465744642047201</v>
      </c>
      <c r="E323" t="s">
        <v>3</v>
      </c>
      <c r="F323" t="s">
        <v>10</v>
      </c>
      <c r="G323">
        <f t="shared" si="51"/>
        <v>0</v>
      </c>
      <c r="H323">
        <f t="shared" si="52"/>
        <v>0</v>
      </c>
      <c r="I323">
        <f t="shared" si="53"/>
        <v>0</v>
      </c>
      <c r="J323">
        <f t="shared" si="54"/>
        <v>1</v>
      </c>
      <c r="K323" t="s">
        <v>11</v>
      </c>
      <c r="L323">
        <f t="shared" si="55"/>
        <v>0</v>
      </c>
      <c r="M323">
        <f t="shared" si="56"/>
        <v>0</v>
      </c>
      <c r="N323">
        <f t="shared" si="57"/>
        <v>1</v>
      </c>
      <c r="O323">
        <v>62.1</v>
      </c>
      <c r="P323">
        <v>56</v>
      </c>
      <c r="Q323">
        <v>5175</v>
      </c>
      <c r="R323">
        <v>8.5515946181335707</v>
      </c>
      <c r="S323">
        <f t="shared" ref="S323:S386" si="58">EXP(R323)</f>
        <v>5175.0000000000045</v>
      </c>
      <c r="T323">
        <v>8.4582391686944991</v>
      </c>
      <c r="U323">
        <f t="shared" ref="U323:U386" si="59">EXP(T323)</f>
        <v>4713.7505662247922</v>
      </c>
      <c r="V323">
        <v>9.3355449439071592E-2</v>
      </c>
      <c r="W323">
        <v>8.4492292443128889</v>
      </c>
      <c r="X323">
        <v>0.10236537382068178</v>
      </c>
      <c r="Z323">
        <v>5175</v>
      </c>
      <c r="AA323">
        <v>8.5515946181335707</v>
      </c>
      <c r="AB323">
        <v>0</v>
      </c>
      <c r="AC323">
        <v>1</v>
      </c>
      <c r="AD323">
        <v>6.84</v>
      </c>
      <c r="AE323">
        <v>6.88</v>
      </c>
      <c r="AF323">
        <v>4.26</v>
      </c>
    </row>
    <row r="324" spans="1:32" x14ac:dyDescent="0.3">
      <c r="A324">
        <v>2</v>
      </c>
      <c r="B324">
        <v>1.02</v>
      </c>
      <c r="C324">
        <f t="shared" si="50"/>
        <v>1.0043640927805335</v>
      </c>
      <c r="E324" t="s">
        <v>12</v>
      </c>
      <c r="F324" t="s">
        <v>4</v>
      </c>
      <c r="G324">
        <f t="shared" si="51"/>
        <v>0</v>
      </c>
      <c r="H324">
        <f t="shared" si="52"/>
        <v>0</v>
      </c>
      <c r="I324">
        <f t="shared" si="53"/>
        <v>1</v>
      </c>
      <c r="J324">
        <f t="shared" si="54"/>
        <v>0</v>
      </c>
      <c r="K324" t="s">
        <v>2</v>
      </c>
      <c r="L324">
        <f t="shared" si="55"/>
        <v>0</v>
      </c>
      <c r="M324">
        <f t="shared" si="56"/>
        <v>0</v>
      </c>
      <c r="N324">
        <f t="shared" si="57"/>
        <v>1</v>
      </c>
      <c r="O324">
        <v>58.3</v>
      </c>
      <c r="P324">
        <v>59</v>
      </c>
      <c r="Q324">
        <v>4819</v>
      </c>
      <c r="R324">
        <v>8.4803217166403329</v>
      </c>
      <c r="S324">
        <f t="shared" si="58"/>
        <v>4819.0000000000009</v>
      </c>
      <c r="T324">
        <v>8.386458414794653</v>
      </c>
      <c r="U324">
        <f t="shared" si="59"/>
        <v>4387.2523195437989</v>
      </c>
      <c r="V324">
        <v>9.3863301845679814E-2</v>
      </c>
      <c r="W324">
        <v>8.392077384093783</v>
      </c>
      <c r="X324">
        <v>8.8244332546549842E-2</v>
      </c>
      <c r="Z324">
        <v>4819</v>
      </c>
      <c r="AA324">
        <v>8.4803217166403329</v>
      </c>
      <c r="AB324">
        <v>0</v>
      </c>
      <c r="AC324">
        <v>1</v>
      </c>
      <c r="AD324">
        <v>6.68</v>
      </c>
      <c r="AE324">
        <v>6.59</v>
      </c>
      <c r="AF324">
        <v>3.87</v>
      </c>
    </row>
    <row r="325" spans="1:32" x14ac:dyDescent="0.3">
      <c r="A325">
        <v>2</v>
      </c>
      <c r="B325">
        <v>1.19</v>
      </c>
      <c r="C325">
        <f t="shared" si="50"/>
        <v>1.0389933713251536</v>
      </c>
      <c r="E325" t="s">
        <v>3</v>
      </c>
      <c r="F325" t="s">
        <v>4</v>
      </c>
      <c r="G325">
        <f t="shared" si="51"/>
        <v>0</v>
      </c>
      <c r="H325">
        <f t="shared" si="52"/>
        <v>0</v>
      </c>
      <c r="I325">
        <f t="shared" si="53"/>
        <v>1</v>
      </c>
      <c r="J325">
        <f t="shared" si="54"/>
        <v>0</v>
      </c>
      <c r="K325" t="s">
        <v>7</v>
      </c>
      <c r="L325">
        <f t="shared" si="55"/>
        <v>0</v>
      </c>
      <c r="M325">
        <f t="shared" si="56"/>
        <v>1</v>
      </c>
      <c r="N325">
        <f t="shared" si="57"/>
        <v>0</v>
      </c>
      <c r="O325">
        <v>62.5</v>
      </c>
      <c r="P325">
        <v>54</v>
      </c>
      <c r="Q325">
        <v>7466</v>
      </c>
      <c r="R325">
        <v>8.9181146594745293</v>
      </c>
      <c r="S325">
        <f t="shared" si="58"/>
        <v>7466.0000000000009</v>
      </c>
      <c r="T325">
        <v>9.0128635490497437</v>
      </c>
      <c r="U325">
        <f t="shared" si="59"/>
        <v>8207.9916412987513</v>
      </c>
      <c r="V325">
        <v>-9.4748889575214434E-2</v>
      </c>
      <c r="W325">
        <v>8.9991800919195217</v>
      </c>
      <c r="X325">
        <v>-8.1065432444992425E-2</v>
      </c>
      <c r="Z325">
        <v>7466</v>
      </c>
      <c r="AA325">
        <v>8.9181146594745293</v>
      </c>
      <c r="AB325">
        <v>0</v>
      </c>
      <c r="AC325">
        <v>1</v>
      </c>
      <c r="AD325">
        <v>6.78</v>
      </c>
      <c r="AE325">
        <v>6.82</v>
      </c>
      <c r="AF325">
        <v>4.25</v>
      </c>
    </row>
    <row r="326" spans="1:32" x14ac:dyDescent="0.3">
      <c r="A326">
        <v>2</v>
      </c>
      <c r="B326">
        <v>1.01</v>
      </c>
      <c r="C326">
        <f t="shared" si="50"/>
        <v>1.0021904733436682</v>
      </c>
      <c r="E326" t="s">
        <v>12</v>
      </c>
      <c r="F326" t="s">
        <v>14</v>
      </c>
      <c r="G326">
        <f t="shared" si="51"/>
        <v>0</v>
      </c>
      <c r="H326">
        <f t="shared" si="52"/>
        <v>1</v>
      </c>
      <c r="I326">
        <f t="shared" si="53"/>
        <v>0</v>
      </c>
      <c r="J326">
        <f t="shared" si="54"/>
        <v>0</v>
      </c>
      <c r="K326" t="s">
        <v>2</v>
      </c>
      <c r="L326">
        <f t="shared" si="55"/>
        <v>0</v>
      </c>
      <c r="M326">
        <f t="shared" si="56"/>
        <v>0</v>
      </c>
      <c r="N326">
        <f t="shared" si="57"/>
        <v>1</v>
      </c>
      <c r="O326">
        <v>59.8</v>
      </c>
      <c r="P326">
        <v>60</v>
      </c>
      <c r="Q326">
        <v>5345</v>
      </c>
      <c r="R326">
        <v>8.5839168234591448</v>
      </c>
      <c r="S326">
        <f t="shared" si="58"/>
        <v>5344.9999999999955</v>
      </c>
      <c r="T326">
        <v>8.5030856320059112</v>
      </c>
      <c r="U326">
        <f t="shared" si="59"/>
        <v>4929.957429481834</v>
      </c>
      <c r="V326">
        <v>8.0831191453233586E-2</v>
      </c>
      <c r="W326">
        <v>8.5039601878609439</v>
      </c>
      <c r="X326">
        <v>7.9956635598200876E-2</v>
      </c>
      <c r="Z326">
        <v>5345</v>
      </c>
      <c r="AA326">
        <v>8.5839168234591448</v>
      </c>
      <c r="AB326">
        <v>0</v>
      </c>
      <c r="AC326">
        <v>1</v>
      </c>
      <c r="AD326">
        <v>6.57</v>
      </c>
      <c r="AE326">
        <v>6.53</v>
      </c>
      <c r="AF326">
        <v>3.92</v>
      </c>
    </row>
    <row r="327" spans="1:32" x14ac:dyDescent="0.3">
      <c r="A327">
        <v>2</v>
      </c>
      <c r="B327">
        <v>1.03</v>
      </c>
      <c r="C327">
        <f t="shared" si="50"/>
        <v>1.0065211513317971</v>
      </c>
      <c r="E327" t="s">
        <v>3</v>
      </c>
      <c r="F327" t="s">
        <v>6</v>
      </c>
      <c r="G327">
        <f t="shared" si="51"/>
        <v>0</v>
      </c>
      <c r="H327">
        <f t="shared" si="52"/>
        <v>1</v>
      </c>
      <c r="I327">
        <f t="shared" si="53"/>
        <v>0</v>
      </c>
      <c r="J327">
        <f t="shared" si="54"/>
        <v>0</v>
      </c>
      <c r="K327" t="s">
        <v>2</v>
      </c>
      <c r="L327">
        <f t="shared" si="55"/>
        <v>0</v>
      </c>
      <c r="M327">
        <f t="shared" si="56"/>
        <v>0</v>
      </c>
      <c r="N327">
        <f t="shared" si="57"/>
        <v>1</v>
      </c>
      <c r="O327">
        <v>62</v>
      </c>
      <c r="P327">
        <v>55</v>
      </c>
      <c r="Q327">
        <v>5411</v>
      </c>
      <c r="R327">
        <v>8.5961891976427349</v>
      </c>
      <c r="S327">
        <f t="shared" si="58"/>
        <v>5410.9999999999982</v>
      </c>
      <c r="T327">
        <v>8.5190567938379136</v>
      </c>
      <c r="U327">
        <f t="shared" si="59"/>
        <v>5009.3267000394571</v>
      </c>
      <c r="V327">
        <v>7.7132403804821337E-2</v>
      </c>
      <c r="W327">
        <v>8.516291340915032</v>
      </c>
      <c r="X327">
        <v>7.9897856727702887E-2</v>
      </c>
      <c r="Z327">
        <v>5411</v>
      </c>
      <c r="AA327">
        <v>8.5961891976427349</v>
      </c>
      <c r="AB327">
        <v>0</v>
      </c>
      <c r="AC327">
        <v>1</v>
      </c>
      <c r="AD327">
        <v>6.46</v>
      </c>
      <c r="AE327">
        <v>6.5</v>
      </c>
      <c r="AF327">
        <v>4.0199999999999996</v>
      </c>
    </row>
    <row r="328" spans="1:32" x14ac:dyDescent="0.3">
      <c r="A328">
        <v>2</v>
      </c>
      <c r="B328">
        <v>1.56</v>
      </c>
      <c r="C328">
        <f t="shared" si="50"/>
        <v>1.1027272307550515</v>
      </c>
      <c r="E328" t="s">
        <v>3</v>
      </c>
      <c r="F328" t="s">
        <v>4</v>
      </c>
      <c r="G328">
        <f t="shared" si="51"/>
        <v>0</v>
      </c>
      <c r="H328">
        <f t="shared" si="52"/>
        <v>0</v>
      </c>
      <c r="I328">
        <f t="shared" si="53"/>
        <v>1</v>
      </c>
      <c r="J328">
        <f t="shared" si="54"/>
        <v>0</v>
      </c>
      <c r="K328" t="s">
        <v>11</v>
      </c>
      <c r="L328">
        <f t="shared" si="55"/>
        <v>0</v>
      </c>
      <c r="M328">
        <f t="shared" si="56"/>
        <v>0</v>
      </c>
      <c r="N328">
        <f t="shared" si="57"/>
        <v>1</v>
      </c>
      <c r="O328">
        <v>62.3</v>
      </c>
      <c r="P328">
        <v>55</v>
      </c>
      <c r="Q328">
        <v>6716</v>
      </c>
      <c r="R328">
        <v>8.8122480181974314</v>
      </c>
      <c r="S328">
        <f t="shared" si="58"/>
        <v>6716</v>
      </c>
      <c r="T328">
        <v>9.0110095890492783</v>
      </c>
      <c r="U328">
        <f t="shared" si="59"/>
        <v>8192.78845052008</v>
      </c>
      <c r="V328">
        <v>-0.19876157085184687</v>
      </c>
      <c r="W328">
        <v>9.0151323006589763</v>
      </c>
      <c r="X328">
        <v>-0.20288428246154488</v>
      </c>
      <c r="Z328">
        <v>6716</v>
      </c>
      <c r="AA328">
        <v>8.8122480181974314</v>
      </c>
      <c r="AB328">
        <v>0</v>
      </c>
      <c r="AC328">
        <v>1</v>
      </c>
      <c r="AD328">
        <v>7.39</v>
      </c>
      <c r="AE328">
        <v>7.35</v>
      </c>
      <c r="AF328">
        <v>4.59</v>
      </c>
    </row>
    <row r="329" spans="1:32" x14ac:dyDescent="0.3">
      <c r="A329">
        <v>2</v>
      </c>
      <c r="B329">
        <v>1.51</v>
      </c>
      <c r="C329">
        <f t="shared" si="50"/>
        <v>1.0948560705584958</v>
      </c>
      <c r="E329" t="s">
        <v>18</v>
      </c>
      <c r="F329" t="s">
        <v>1</v>
      </c>
      <c r="G329">
        <f t="shared" si="51"/>
        <v>0</v>
      </c>
      <c r="H329">
        <f t="shared" si="52"/>
        <v>0</v>
      </c>
      <c r="I329">
        <f t="shared" si="53"/>
        <v>0</v>
      </c>
      <c r="J329">
        <f t="shared" si="54"/>
        <v>1</v>
      </c>
      <c r="K329" t="s">
        <v>15</v>
      </c>
      <c r="L329">
        <f t="shared" si="55"/>
        <v>0</v>
      </c>
      <c r="M329">
        <f t="shared" si="56"/>
        <v>1</v>
      </c>
      <c r="N329">
        <f t="shared" si="57"/>
        <v>0</v>
      </c>
      <c r="O329">
        <v>59.7</v>
      </c>
      <c r="P329">
        <v>59</v>
      </c>
      <c r="Q329">
        <v>8735</v>
      </c>
      <c r="R329">
        <v>9.0750932225681566</v>
      </c>
      <c r="S329">
        <f t="shared" si="58"/>
        <v>8734.9999999999982</v>
      </c>
      <c r="T329">
        <v>9.2188188114426044</v>
      </c>
      <c r="U329">
        <f t="shared" si="59"/>
        <v>10085.144832272506</v>
      </c>
      <c r="V329">
        <v>-0.14372558887444775</v>
      </c>
      <c r="W329">
        <v>9.215041596255217</v>
      </c>
      <c r="X329">
        <v>-0.13994837368706037</v>
      </c>
      <c r="Z329">
        <v>8735</v>
      </c>
      <c r="AA329">
        <v>9.0750932225681566</v>
      </c>
      <c r="AB329">
        <v>0</v>
      </c>
      <c r="AC329">
        <v>1</v>
      </c>
      <c r="AD329">
        <v>7.51</v>
      </c>
      <c r="AE329">
        <v>7.47</v>
      </c>
      <c r="AF329">
        <v>4.47</v>
      </c>
    </row>
    <row r="330" spans="1:32" x14ac:dyDescent="0.3">
      <c r="A330">
        <v>2</v>
      </c>
      <c r="B330">
        <v>1.02</v>
      </c>
      <c r="C330">
        <f t="shared" si="50"/>
        <v>1.0043640927805335</v>
      </c>
      <c r="E330" t="s">
        <v>12</v>
      </c>
      <c r="F330" t="s">
        <v>13</v>
      </c>
      <c r="G330">
        <f t="shared" si="51"/>
        <v>0</v>
      </c>
      <c r="H330">
        <f t="shared" si="52"/>
        <v>0</v>
      </c>
      <c r="I330">
        <f t="shared" si="53"/>
        <v>1</v>
      </c>
      <c r="J330">
        <f t="shared" si="54"/>
        <v>0</v>
      </c>
      <c r="K330" t="s">
        <v>9</v>
      </c>
      <c r="L330">
        <f t="shared" si="55"/>
        <v>0</v>
      </c>
      <c r="M330">
        <f t="shared" si="56"/>
        <v>1</v>
      </c>
      <c r="N330">
        <f t="shared" si="57"/>
        <v>0</v>
      </c>
      <c r="O330">
        <v>63</v>
      </c>
      <c r="P330">
        <v>58</v>
      </c>
      <c r="Q330">
        <v>7797</v>
      </c>
      <c r="R330">
        <v>8.9614943233095996</v>
      </c>
      <c r="S330">
        <f t="shared" si="58"/>
        <v>7796.9999999999973</v>
      </c>
      <c r="T330">
        <v>8.7271551493890023</v>
      </c>
      <c r="U330">
        <f t="shared" si="59"/>
        <v>6168.1556461753125</v>
      </c>
      <c r="V330">
        <v>0.23433917392059733</v>
      </c>
      <c r="W330">
        <v>8.725194601785196</v>
      </c>
      <c r="X330">
        <v>0.23629972152440359</v>
      </c>
      <c r="Z330">
        <v>7797</v>
      </c>
      <c r="AA330">
        <v>8.9614943233095996</v>
      </c>
      <c r="AB330">
        <v>0</v>
      </c>
      <c r="AC330">
        <v>1</v>
      </c>
      <c r="AD330">
        <v>6.43</v>
      </c>
      <c r="AE330">
        <v>6.4</v>
      </c>
      <c r="AF330">
        <v>4.04</v>
      </c>
    </row>
    <row r="331" spans="1:32" x14ac:dyDescent="0.3">
      <c r="A331">
        <v>2</v>
      </c>
      <c r="B331">
        <v>1.01</v>
      </c>
      <c r="C331">
        <f t="shared" si="50"/>
        <v>1.0021904733436682</v>
      </c>
      <c r="E331" t="s">
        <v>3</v>
      </c>
      <c r="F331" t="s">
        <v>14</v>
      </c>
      <c r="G331">
        <f t="shared" si="51"/>
        <v>0</v>
      </c>
      <c r="H331">
        <f t="shared" si="52"/>
        <v>1</v>
      </c>
      <c r="I331">
        <f t="shared" si="53"/>
        <v>0</v>
      </c>
      <c r="J331">
        <f t="shared" si="54"/>
        <v>0</v>
      </c>
      <c r="K331" t="s">
        <v>7</v>
      </c>
      <c r="L331">
        <f t="shared" si="55"/>
        <v>0</v>
      </c>
      <c r="M331">
        <f t="shared" si="56"/>
        <v>1</v>
      </c>
      <c r="N331">
        <f t="shared" si="57"/>
        <v>0</v>
      </c>
      <c r="O331">
        <v>62</v>
      </c>
      <c r="P331">
        <v>57</v>
      </c>
      <c r="Q331">
        <v>7602</v>
      </c>
      <c r="R331">
        <v>8.9361666495491949</v>
      </c>
      <c r="S331">
        <f t="shared" si="58"/>
        <v>7602.0000000000064</v>
      </c>
      <c r="T331">
        <v>8.8350896006281836</v>
      </c>
      <c r="U331">
        <f t="shared" si="59"/>
        <v>6871.169479407873</v>
      </c>
      <c r="V331">
        <v>0.10107704892101133</v>
      </c>
      <c r="W331">
        <v>8.8387944881882063</v>
      </c>
      <c r="X331">
        <v>9.7372161360988585E-2</v>
      </c>
      <c r="Z331">
        <v>7602</v>
      </c>
      <c r="AA331">
        <v>8.9361666495491949</v>
      </c>
      <c r="AB331">
        <v>0</v>
      </c>
      <c r="AC331">
        <v>1</v>
      </c>
      <c r="AD331">
        <v>6.45</v>
      </c>
      <c r="AE331">
        <v>6.39</v>
      </c>
      <c r="AF331">
        <v>3.98</v>
      </c>
    </row>
    <row r="332" spans="1:32" x14ac:dyDescent="0.3">
      <c r="A332">
        <v>2</v>
      </c>
      <c r="B332">
        <v>1.01</v>
      </c>
      <c r="C332">
        <f t="shared" si="50"/>
        <v>1.0021904733436682</v>
      </c>
      <c r="E332" t="s">
        <v>12</v>
      </c>
      <c r="F332" t="s">
        <v>14</v>
      </c>
      <c r="G332">
        <f t="shared" si="51"/>
        <v>0</v>
      </c>
      <c r="H332">
        <f t="shared" si="52"/>
        <v>1</v>
      </c>
      <c r="I332">
        <f t="shared" si="53"/>
        <v>0</v>
      </c>
      <c r="J332">
        <f t="shared" si="54"/>
        <v>0</v>
      </c>
      <c r="K332" t="s">
        <v>2</v>
      </c>
      <c r="L332">
        <f t="shared" si="55"/>
        <v>0</v>
      </c>
      <c r="M332">
        <f t="shared" si="56"/>
        <v>0</v>
      </c>
      <c r="N332">
        <f t="shared" si="57"/>
        <v>1</v>
      </c>
      <c r="O332">
        <v>59.8</v>
      </c>
      <c r="P332">
        <v>60</v>
      </c>
      <c r="Q332">
        <v>5249</v>
      </c>
      <c r="R332">
        <v>8.5657928612522998</v>
      </c>
      <c r="S332">
        <f t="shared" si="58"/>
        <v>5249</v>
      </c>
      <c r="T332">
        <v>8.5239691897544443</v>
      </c>
      <c r="U332">
        <f t="shared" si="59"/>
        <v>5033.9950367763749</v>
      </c>
      <c r="V332">
        <v>4.1823671497855486E-2</v>
      </c>
      <c r="W332">
        <v>8.5247378300238523</v>
      </c>
      <c r="X332">
        <v>4.1055031228447447E-2</v>
      </c>
      <c r="Z332">
        <v>5249</v>
      </c>
      <c r="AA332">
        <v>8.5657928612522998</v>
      </c>
      <c r="AB332">
        <v>0</v>
      </c>
      <c r="AC332">
        <v>1</v>
      </c>
      <c r="AD332">
        <v>6.53</v>
      </c>
      <c r="AE332">
        <v>6.57</v>
      </c>
      <c r="AF332">
        <v>3.92</v>
      </c>
    </row>
    <row r="333" spans="1:32" x14ac:dyDescent="0.3">
      <c r="A333">
        <v>2</v>
      </c>
      <c r="B333">
        <v>1.03</v>
      </c>
      <c r="C333">
        <f t="shared" si="50"/>
        <v>1.0065211513317971</v>
      </c>
      <c r="E333" t="s">
        <v>3</v>
      </c>
      <c r="F333" t="s">
        <v>1</v>
      </c>
      <c r="G333">
        <f t="shared" si="51"/>
        <v>0</v>
      </c>
      <c r="H333">
        <f t="shared" si="52"/>
        <v>0</v>
      </c>
      <c r="I333">
        <f t="shared" si="53"/>
        <v>0</v>
      </c>
      <c r="J333">
        <f t="shared" si="54"/>
        <v>1</v>
      </c>
      <c r="K333" t="s">
        <v>2</v>
      </c>
      <c r="L333">
        <f t="shared" si="55"/>
        <v>0</v>
      </c>
      <c r="M333">
        <f t="shared" si="56"/>
        <v>0</v>
      </c>
      <c r="N333">
        <f t="shared" si="57"/>
        <v>1</v>
      </c>
      <c r="O333">
        <v>62.3</v>
      </c>
      <c r="P333">
        <v>57</v>
      </c>
      <c r="Q333">
        <v>3738</v>
      </c>
      <c r="R333">
        <v>8.2263059880155076</v>
      </c>
      <c r="S333">
        <f t="shared" si="58"/>
        <v>3737.9999999999982</v>
      </c>
      <c r="T333">
        <v>8.1473779516793368</v>
      </c>
      <c r="U333">
        <f t="shared" si="59"/>
        <v>3454.3098134215857</v>
      </c>
      <c r="V333">
        <v>7.8928036336170848E-2</v>
      </c>
      <c r="W333">
        <v>8.1466190320042493</v>
      </c>
      <c r="X333">
        <v>7.9686956011258303E-2</v>
      </c>
      <c r="Z333">
        <v>3738</v>
      </c>
      <c r="AA333">
        <v>8.2263059880155076</v>
      </c>
      <c r="AB333">
        <v>0</v>
      </c>
      <c r="AC333">
        <v>1</v>
      </c>
      <c r="AD333">
        <v>6.48</v>
      </c>
      <c r="AE333">
        <v>6.43</v>
      </c>
      <c r="AF333">
        <v>4.0199999999999996</v>
      </c>
    </row>
    <row r="334" spans="1:32" x14ac:dyDescent="0.3">
      <c r="A334">
        <v>2</v>
      </c>
      <c r="B334">
        <v>1.21</v>
      </c>
      <c r="C334">
        <f t="shared" si="50"/>
        <v>1.0428083570334503</v>
      </c>
      <c r="E334" t="s">
        <v>3</v>
      </c>
      <c r="F334" t="s">
        <v>10</v>
      </c>
      <c r="G334">
        <f t="shared" si="51"/>
        <v>0</v>
      </c>
      <c r="H334">
        <f t="shared" si="52"/>
        <v>0</v>
      </c>
      <c r="I334">
        <f t="shared" si="53"/>
        <v>0</v>
      </c>
      <c r="J334">
        <f t="shared" si="54"/>
        <v>1</v>
      </c>
      <c r="K334" t="s">
        <v>15</v>
      </c>
      <c r="L334">
        <f t="shared" si="55"/>
        <v>0</v>
      </c>
      <c r="M334">
        <f t="shared" si="56"/>
        <v>1</v>
      </c>
      <c r="N334">
        <f t="shared" si="57"/>
        <v>0</v>
      </c>
      <c r="O334">
        <v>62</v>
      </c>
      <c r="P334">
        <v>60</v>
      </c>
      <c r="Q334">
        <v>6135</v>
      </c>
      <c r="R334">
        <v>8.7217653571450118</v>
      </c>
      <c r="S334">
        <f t="shared" si="58"/>
        <v>6135</v>
      </c>
      <c r="T334">
        <v>8.8108182015447021</v>
      </c>
      <c r="U334">
        <f t="shared" si="59"/>
        <v>6706.4042131030028</v>
      </c>
      <c r="V334">
        <v>-8.9052844399690301E-2</v>
      </c>
      <c r="W334">
        <v>8.8076513787563826</v>
      </c>
      <c r="X334">
        <v>-8.5886021611370822E-2</v>
      </c>
      <c r="Z334">
        <v>6135</v>
      </c>
      <c r="AA334">
        <v>8.7217653571450118</v>
      </c>
      <c r="AB334">
        <v>0</v>
      </c>
      <c r="AC334">
        <v>1</v>
      </c>
      <c r="AD334">
        <v>6.77</v>
      </c>
      <c r="AE334">
        <v>6.84</v>
      </c>
      <c r="AF334">
        <v>4.22</v>
      </c>
    </row>
    <row r="335" spans="1:32" x14ac:dyDescent="0.3">
      <c r="A335">
        <v>2</v>
      </c>
      <c r="B335">
        <v>1.26</v>
      </c>
      <c r="C335">
        <f t="shared" si="50"/>
        <v>1.0521350361527664</v>
      </c>
      <c r="E335" t="s">
        <v>12</v>
      </c>
      <c r="F335" t="s">
        <v>6</v>
      </c>
      <c r="G335">
        <f t="shared" si="51"/>
        <v>0</v>
      </c>
      <c r="H335">
        <f t="shared" si="52"/>
        <v>1</v>
      </c>
      <c r="I335">
        <f t="shared" si="53"/>
        <v>0</v>
      </c>
      <c r="J335">
        <f t="shared" si="54"/>
        <v>0</v>
      </c>
      <c r="K335" t="s">
        <v>9</v>
      </c>
      <c r="L335">
        <f t="shared" si="55"/>
        <v>0</v>
      </c>
      <c r="M335">
        <f t="shared" si="56"/>
        <v>1</v>
      </c>
      <c r="N335">
        <f t="shared" si="57"/>
        <v>0</v>
      </c>
      <c r="O335">
        <v>59.8</v>
      </c>
      <c r="P335">
        <v>59</v>
      </c>
      <c r="Q335">
        <v>14952</v>
      </c>
      <c r="R335">
        <v>9.6126003491353984</v>
      </c>
      <c r="S335">
        <f t="shared" si="58"/>
        <v>14951.999999999995</v>
      </c>
      <c r="T335">
        <v>9.2680887811202055</v>
      </c>
      <c r="U335">
        <f t="shared" si="59"/>
        <v>10594.484146435105</v>
      </c>
      <c r="V335">
        <v>0.34451156801519289</v>
      </c>
      <c r="W335">
        <v>9.2633015834594197</v>
      </c>
      <c r="X335">
        <v>0.34929876567597873</v>
      </c>
      <c r="Z335">
        <v>14952</v>
      </c>
      <c r="AA335">
        <v>9.6126003491353984</v>
      </c>
      <c r="AB335">
        <v>0</v>
      </c>
      <c r="AC335">
        <v>1</v>
      </c>
      <c r="AD335">
        <v>6.99</v>
      </c>
      <c r="AE335">
        <v>7.08</v>
      </c>
      <c r="AF335">
        <v>4.21</v>
      </c>
    </row>
    <row r="336" spans="1:32" x14ac:dyDescent="0.3">
      <c r="A336">
        <v>2</v>
      </c>
      <c r="B336">
        <v>1.01</v>
      </c>
      <c r="C336">
        <f t="shared" si="50"/>
        <v>1.0021904733436682</v>
      </c>
      <c r="E336" t="s">
        <v>12</v>
      </c>
      <c r="F336" t="s">
        <v>13</v>
      </c>
      <c r="G336">
        <f t="shared" si="51"/>
        <v>0</v>
      </c>
      <c r="H336">
        <f t="shared" si="52"/>
        <v>0</v>
      </c>
      <c r="I336">
        <f t="shared" si="53"/>
        <v>1</v>
      </c>
      <c r="J336">
        <f t="shared" si="54"/>
        <v>0</v>
      </c>
      <c r="K336" t="s">
        <v>16</v>
      </c>
      <c r="L336">
        <f t="shared" si="55"/>
        <v>1</v>
      </c>
      <c r="M336">
        <f t="shared" si="56"/>
        <v>0</v>
      </c>
      <c r="N336">
        <f t="shared" si="57"/>
        <v>0</v>
      </c>
      <c r="O336">
        <v>61.3</v>
      </c>
      <c r="P336">
        <v>58</v>
      </c>
      <c r="Q336">
        <v>7352</v>
      </c>
      <c r="R336">
        <v>8.9027276640355222</v>
      </c>
      <c r="S336">
        <f t="shared" si="58"/>
        <v>7351.9999999999945</v>
      </c>
      <c r="T336">
        <v>9.0472427665851374</v>
      </c>
      <c r="U336">
        <f t="shared" si="59"/>
        <v>8495.0826778123264</v>
      </c>
      <c r="V336">
        <v>-0.14451510254961519</v>
      </c>
      <c r="W336">
        <v>9.0575380517827391</v>
      </c>
      <c r="X336">
        <v>-0.15481038774721689</v>
      </c>
      <c r="Z336">
        <v>7352</v>
      </c>
      <c r="AA336">
        <v>8.9027276640355222</v>
      </c>
      <c r="AB336">
        <v>0</v>
      </c>
      <c r="AC336">
        <v>1</v>
      </c>
      <c r="AD336">
        <v>6.48</v>
      </c>
      <c r="AE336">
        <v>6.4</v>
      </c>
      <c r="AF336">
        <v>3.95</v>
      </c>
    </row>
    <row r="337" spans="1:32" x14ac:dyDescent="0.3">
      <c r="A337">
        <v>2</v>
      </c>
      <c r="B337">
        <v>1.01</v>
      </c>
      <c r="C337">
        <f t="shared" si="50"/>
        <v>1.0021904733436682</v>
      </c>
      <c r="E337" t="s">
        <v>8</v>
      </c>
      <c r="F337" t="s">
        <v>14</v>
      </c>
      <c r="G337">
        <f t="shared" si="51"/>
        <v>0</v>
      </c>
      <c r="H337">
        <f t="shared" si="52"/>
        <v>1</v>
      </c>
      <c r="I337">
        <f t="shared" si="53"/>
        <v>0</v>
      </c>
      <c r="J337">
        <f t="shared" si="54"/>
        <v>0</v>
      </c>
      <c r="K337" t="s">
        <v>7</v>
      </c>
      <c r="L337">
        <f t="shared" si="55"/>
        <v>0</v>
      </c>
      <c r="M337">
        <f t="shared" si="56"/>
        <v>1</v>
      </c>
      <c r="N337">
        <f t="shared" si="57"/>
        <v>0</v>
      </c>
      <c r="O337">
        <v>64.7</v>
      </c>
      <c r="P337">
        <v>54</v>
      </c>
      <c r="Q337">
        <v>6759</v>
      </c>
      <c r="R337">
        <v>8.8186302291003535</v>
      </c>
      <c r="S337">
        <f t="shared" si="58"/>
        <v>6758.9999999999964</v>
      </c>
      <c r="T337">
        <v>8.8092936469631216</v>
      </c>
      <c r="U337">
        <f t="shared" si="59"/>
        <v>6696.1877236107375</v>
      </c>
      <c r="V337">
        <v>9.3365821372319857E-3</v>
      </c>
      <c r="W337">
        <v>8.8066384652907743</v>
      </c>
      <c r="X337">
        <v>1.1991763809579226E-2</v>
      </c>
      <c r="Z337">
        <v>6759</v>
      </c>
      <c r="AA337">
        <v>8.8186302291003535</v>
      </c>
      <c r="AB337">
        <v>0</v>
      </c>
      <c r="AC337">
        <v>1</v>
      </c>
      <c r="AD337">
        <v>6.33</v>
      </c>
      <c r="AE337">
        <v>6.28</v>
      </c>
      <c r="AF337">
        <v>4.08</v>
      </c>
    </row>
    <row r="338" spans="1:32" x14ac:dyDescent="0.3">
      <c r="A338">
        <v>2</v>
      </c>
      <c r="B338">
        <v>1.17</v>
      </c>
      <c r="C338">
        <f t="shared" si="50"/>
        <v>1.0351280349821694</v>
      </c>
      <c r="E338" t="s">
        <v>12</v>
      </c>
      <c r="F338" t="s">
        <v>4</v>
      </c>
      <c r="G338">
        <f t="shared" si="51"/>
        <v>0</v>
      </c>
      <c r="H338">
        <f t="shared" si="52"/>
        <v>0</v>
      </c>
      <c r="I338">
        <f t="shared" si="53"/>
        <v>1</v>
      </c>
      <c r="J338">
        <f t="shared" si="54"/>
        <v>0</v>
      </c>
      <c r="K338" t="s">
        <v>2</v>
      </c>
      <c r="L338">
        <f t="shared" si="55"/>
        <v>0</v>
      </c>
      <c r="M338">
        <f t="shared" si="56"/>
        <v>0</v>
      </c>
      <c r="N338">
        <f t="shared" si="57"/>
        <v>1</v>
      </c>
      <c r="O338">
        <v>62.5</v>
      </c>
      <c r="P338">
        <v>57</v>
      </c>
      <c r="Q338">
        <v>5751</v>
      </c>
      <c r="R338">
        <v>8.6571290317137546</v>
      </c>
      <c r="S338">
        <f t="shared" si="58"/>
        <v>5751.0000000000027</v>
      </c>
      <c r="T338">
        <v>8.5838744343050344</v>
      </c>
      <c r="U338">
        <f t="shared" si="59"/>
        <v>5344.7734347732639</v>
      </c>
      <c r="V338">
        <v>7.3254597408720201E-2</v>
      </c>
      <c r="W338">
        <v>8.5684223111153663</v>
      </c>
      <c r="X338">
        <v>8.8706720598388245E-2</v>
      </c>
      <c r="Z338">
        <v>5751</v>
      </c>
      <c r="AA338">
        <v>8.6571290317137546</v>
      </c>
      <c r="AB338">
        <v>0</v>
      </c>
      <c r="AC338">
        <v>1</v>
      </c>
      <c r="AD338">
        <v>6.79</v>
      </c>
      <c r="AE338">
        <v>6.75</v>
      </c>
      <c r="AF338">
        <v>4.2300000000000004</v>
      </c>
    </row>
    <row r="339" spans="1:32" x14ac:dyDescent="0.3">
      <c r="A339">
        <v>2</v>
      </c>
      <c r="B339">
        <v>1.24</v>
      </c>
      <c r="C339">
        <f t="shared" si="50"/>
        <v>1.0484396301753314</v>
      </c>
      <c r="E339" t="s">
        <v>12</v>
      </c>
      <c r="F339" t="s">
        <v>4</v>
      </c>
      <c r="G339">
        <f t="shared" si="51"/>
        <v>0</v>
      </c>
      <c r="H339">
        <f t="shared" si="52"/>
        <v>0</v>
      </c>
      <c r="I339">
        <f t="shared" si="53"/>
        <v>1</v>
      </c>
      <c r="J339">
        <f t="shared" si="54"/>
        <v>0</v>
      </c>
      <c r="K339" t="s">
        <v>15</v>
      </c>
      <c r="L339">
        <f t="shared" si="55"/>
        <v>0</v>
      </c>
      <c r="M339">
        <f t="shared" si="56"/>
        <v>1</v>
      </c>
      <c r="N339">
        <f t="shared" si="57"/>
        <v>0</v>
      </c>
      <c r="O339">
        <v>61.2</v>
      </c>
      <c r="P339">
        <v>59</v>
      </c>
      <c r="Q339">
        <v>6850</v>
      </c>
      <c r="R339">
        <v>8.8320039312562706</v>
      </c>
      <c r="S339">
        <f t="shared" si="58"/>
        <v>6849.9999999999973</v>
      </c>
      <c r="T339">
        <v>9.0639665668295297</v>
      </c>
      <c r="U339">
        <f t="shared" si="59"/>
        <v>8638.3473695465273</v>
      </c>
      <c r="V339">
        <v>-0.23196263557325913</v>
      </c>
      <c r="W339">
        <v>9.0609054600570058</v>
      </c>
      <c r="X339">
        <v>-0.22890152880073522</v>
      </c>
      <c r="Z339">
        <v>6850</v>
      </c>
      <c r="AA339">
        <v>8.8320039312562706</v>
      </c>
      <c r="AB339">
        <v>0</v>
      </c>
      <c r="AC339">
        <v>1</v>
      </c>
      <c r="AD339">
        <v>6.89</v>
      </c>
      <c r="AE339">
        <v>6.93</v>
      </c>
      <c r="AF339">
        <v>4.2300000000000004</v>
      </c>
    </row>
    <row r="340" spans="1:32" x14ac:dyDescent="0.3">
      <c r="A340">
        <v>2</v>
      </c>
      <c r="B340">
        <v>1.31</v>
      </c>
      <c r="C340">
        <f t="shared" si="50"/>
        <v>1.0611773162346796</v>
      </c>
      <c r="E340" t="s">
        <v>3</v>
      </c>
      <c r="F340" t="s">
        <v>10</v>
      </c>
      <c r="G340">
        <f t="shared" si="51"/>
        <v>0</v>
      </c>
      <c r="H340">
        <f t="shared" si="52"/>
        <v>0</v>
      </c>
      <c r="I340">
        <f t="shared" si="53"/>
        <v>0</v>
      </c>
      <c r="J340">
        <f t="shared" si="54"/>
        <v>1</v>
      </c>
      <c r="K340" t="s">
        <v>11</v>
      </c>
      <c r="L340">
        <f t="shared" si="55"/>
        <v>0</v>
      </c>
      <c r="M340">
        <f t="shared" si="56"/>
        <v>0</v>
      </c>
      <c r="N340">
        <f t="shared" si="57"/>
        <v>1</v>
      </c>
      <c r="O340">
        <v>61</v>
      </c>
      <c r="P340">
        <v>59</v>
      </c>
      <c r="Q340">
        <v>5820</v>
      </c>
      <c r="R340">
        <v>8.6690555407254841</v>
      </c>
      <c r="S340">
        <f t="shared" si="58"/>
        <v>5820.0000000000036</v>
      </c>
      <c r="T340">
        <v>8.5356008804202528</v>
      </c>
      <c r="U340">
        <f t="shared" si="59"/>
        <v>5092.8907743283125</v>
      </c>
      <c r="V340">
        <v>0.13345466030523134</v>
      </c>
      <c r="W340">
        <v>8.5338136513479448</v>
      </c>
      <c r="X340">
        <v>0.13524188937753934</v>
      </c>
      <c r="Z340">
        <v>5820</v>
      </c>
      <c r="AA340">
        <v>8.6690555407254841</v>
      </c>
      <c r="AB340">
        <v>0</v>
      </c>
      <c r="AC340">
        <v>1</v>
      </c>
      <c r="AD340">
        <v>7.05</v>
      </c>
      <c r="AE340">
        <v>7.01</v>
      </c>
      <c r="AF340">
        <v>4.29</v>
      </c>
    </row>
    <row r="341" spans="1:32" x14ac:dyDescent="0.3">
      <c r="A341">
        <v>2</v>
      </c>
      <c r="B341">
        <v>1.01</v>
      </c>
      <c r="C341">
        <f t="shared" si="50"/>
        <v>1.0021904733436682</v>
      </c>
      <c r="E341" t="s">
        <v>18</v>
      </c>
      <c r="F341" t="s">
        <v>14</v>
      </c>
      <c r="G341">
        <f t="shared" si="51"/>
        <v>0</v>
      </c>
      <c r="H341">
        <f t="shared" si="52"/>
        <v>1</v>
      </c>
      <c r="I341">
        <f t="shared" si="53"/>
        <v>0</v>
      </c>
      <c r="J341">
        <f t="shared" si="54"/>
        <v>0</v>
      </c>
      <c r="K341" t="s">
        <v>11</v>
      </c>
      <c r="L341">
        <f t="shared" si="55"/>
        <v>0</v>
      </c>
      <c r="M341">
        <f t="shared" si="56"/>
        <v>0</v>
      </c>
      <c r="N341">
        <f t="shared" si="57"/>
        <v>1</v>
      </c>
      <c r="O341">
        <v>62.8</v>
      </c>
      <c r="P341">
        <v>60</v>
      </c>
      <c r="Q341">
        <v>4416</v>
      </c>
      <c r="R341">
        <v>8.3929895879569312</v>
      </c>
      <c r="S341">
        <f t="shared" si="58"/>
        <v>4416</v>
      </c>
      <c r="T341">
        <v>8.4605211334379007</v>
      </c>
      <c r="U341">
        <f t="shared" si="59"/>
        <v>4724.5194612723899</v>
      </c>
      <c r="V341">
        <v>-6.7531545480969513E-2</v>
      </c>
      <c r="W341">
        <v>8.4646379363067066</v>
      </c>
      <c r="X341">
        <v>-7.1648348349775404E-2</v>
      </c>
      <c r="Z341">
        <v>4416</v>
      </c>
      <c r="AA341">
        <v>8.3929895879569312</v>
      </c>
      <c r="AB341">
        <v>0</v>
      </c>
      <c r="AC341">
        <v>1</v>
      </c>
      <c r="AD341">
        <v>6.33</v>
      </c>
      <c r="AE341">
        <v>6.4</v>
      </c>
      <c r="AF341">
        <v>4</v>
      </c>
    </row>
    <row r="342" spans="1:32" x14ac:dyDescent="0.3">
      <c r="A342">
        <v>2</v>
      </c>
      <c r="B342">
        <v>1.58</v>
      </c>
      <c r="C342">
        <f t="shared" si="50"/>
        <v>1.105820644308936</v>
      </c>
      <c r="E342" t="s">
        <v>18</v>
      </c>
      <c r="F342" t="s">
        <v>13</v>
      </c>
      <c r="G342">
        <f t="shared" si="51"/>
        <v>0</v>
      </c>
      <c r="H342">
        <f t="shared" si="52"/>
        <v>0</v>
      </c>
      <c r="I342">
        <f t="shared" si="53"/>
        <v>1</v>
      </c>
      <c r="J342">
        <f t="shared" si="54"/>
        <v>0</v>
      </c>
      <c r="K342" t="s">
        <v>11</v>
      </c>
      <c r="L342">
        <f t="shared" si="55"/>
        <v>0</v>
      </c>
      <c r="M342">
        <f t="shared" si="56"/>
        <v>0</v>
      </c>
      <c r="N342">
        <f t="shared" si="57"/>
        <v>1</v>
      </c>
      <c r="O342">
        <v>60</v>
      </c>
      <c r="P342">
        <v>53</v>
      </c>
      <c r="Q342">
        <v>9037</v>
      </c>
      <c r="R342">
        <v>9.109082539901955</v>
      </c>
      <c r="S342">
        <f t="shared" si="58"/>
        <v>9036.9999999999927</v>
      </c>
      <c r="T342">
        <v>9.1560886166974633</v>
      </c>
      <c r="U342">
        <f t="shared" si="59"/>
        <v>9471.9361548970355</v>
      </c>
      <c r="V342">
        <v>-4.7006076795508278E-2</v>
      </c>
      <c r="W342">
        <v>9.1480628131927162</v>
      </c>
      <c r="X342">
        <v>-3.8980273290761147E-2</v>
      </c>
      <c r="Z342">
        <v>9037</v>
      </c>
      <c r="AA342">
        <v>9.109082539901955</v>
      </c>
      <c r="AB342">
        <v>0</v>
      </c>
      <c r="AC342">
        <v>1</v>
      </c>
      <c r="AD342">
        <v>7.59</v>
      </c>
      <c r="AE342">
        <v>7.64</v>
      </c>
      <c r="AF342">
        <v>4.57</v>
      </c>
    </row>
    <row r="343" spans="1:32" x14ac:dyDescent="0.3">
      <c r="A343">
        <v>2</v>
      </c>
      <c r="B343">
        <v>1.71</v>
      </c>
      <c r="C343">
        <f t="shared" si="50"/>
        <v>1.1252158592910855</v>
      </c>
      <c r="E343" t="s">
        <v>3</v>
      </c>
      <c r="F343" t="s">
        <v>10</v>
      </c>
      <c r="G343">
        <f t="shared" si="51"/>
        <v>0</v>
      </c>
      <c r="H343">
        <f t="shared" si="52"/>
        <v>0</v>
      </c>
      <c r="I343">
        <f t="shared" si="53"/>
        <v>0</v>
      </c>
      <c r="J343">
        <f t="shared" si="54"/>
        <v>1</v>
      </c>
      <c r="K343" t="s">
        <v>11</v>
      </c>
      <c r="L343">
        <f t="shared" si="55"/>
        <v>0</v>
      </c>
      <c r="M343">
        <f t="shared" si="56"/>
        <v>0</v>
      </c>
      <c r="N343">
        <f t="shared" si="57"/>
        <v>1</v>
      </c>
      <c r="O343">
        <v>61.1</v>
      </c>
      <c r="P343">
        <v>55</v>
      </c>
      <c r="Q343">
        <v>10438</v>
      </c>
      <c r="R343">
        <v>9.2532082722033593</v>
      </c>
      <c r="S343">
        <f t="shared" si="58"/>
        <v>10438.000000000007</v>
      </c>
      <c r="T343">
        <v>9.0538571555391592</v>
      </c>
      <c r="U343">
        <f t="shared" si="59"/>
        <v>8551.4586997703118</v>
      </c>
      <c r="V343">
        <v>0.19935111666420013</v>
      </c>
      <c r="W343">
        <v>9.0486010284100225</v>
      </c>
      <c r="X343">
        <v>0.20460724379333683</v>
      </c>
      <c r="Z343">
        <v>10438</v>
      </c>
      <c r="AA343">
        <v>9.2532082722033593</v>
      </c>
      <c r="AB343">
        <v>0</v>
      </c>
      <c r="AC343">
        <v>1</v>
      </c>
      <c r="AD343">
        <v>7.78</v>
      </c>
      <c r="AE343">
        <v>7.73</v>
      </c>
      <c r="AF343">
        <v>4.74</v>
      </c>
    </row>
    <row r="344" spans="1:32" x14ac:dyDescent="0.3">
      <c r="A344">
        <v>2</v>
      </c>
      <c r="B344">
        <v>1.01</v>
      </c>
      <c r="C344">
        <f t="shared" si="50"/>
        <v>1.0021904733436682</v>
      </c>
      <c r="E344" t="s">
        <v>18</v>
      </c>
      <c r="F344" t="s">
        <v>14</v>
      </c>
      <c r="G344">
        <f t="shared" si="51"/>
        <v>0</v>
      </c>
      <c r="H344">
        <f t="shared" si="52"/>
        <v>1</v>
      </c>
      <c r="I344">
        <f t="shared" si="53"/>
        <v>0</v>
      </c>
      <c r="J344">
        <f t="shared" si="54"/>
        <v>0</v>
      </c>
      <c r="K344" t="s">
        <v>11</v>
      </c>
      <c r="L344">
        <f t="shared" si="55"/>
        <v>0</v>
      </c>
      <c r="M344">
        <f t="shared" si="56"/>
        <v>0</v>
      </c>
      <c r="N344">
        <f t="shared" si="57"/>
        <v>1</v>
      </c>
      <c r="O344">
        <v>62.7</v>
      </c>
      <c r="P344">
        <v>59</v>
      </c>
      <c r="Q344">
        <v>4416</v>
      </c>
      <c r="R344">
        <v>8.3929895879569312</v>
      </c>
      <c r="S344">
        <f t="shared" si="58"/>
        <v>4416</v>
      </c>
      <c r="T344">
        <v>8.4605211334379007</v>
      </c>
      <c r="U344">
        <f t="shared" si="59"/>
        <v>4724.5194612723899</v>
      </c>
      <c r="V344">
        <v>-6.7531545480969513E-2</v>
      </c>
      <c r="W344">
        <v>8.4637541630771622</v>
      </c>
      <c r="X344">
        <v>-7.0764575120231044E-2</v>
      </c>
      <c r="Z344">
        <v>4416</v>
      </c>
      <c r="AA344">
        <v>8.3929895879569312</v>
      </c>
      <c r="AB344">
        <v>0</v>
      </c>
      <c r="AC344">
        <v>1</v>
      </c>
      <c r="AD344">
        <v>6.35</v>
      </c>
      <c r="AE344">
        <v>6.4</v>
      </c>
      <c r="AF344">
        <v>4</v>
      </c>
    </row>
    <row r="345" spans="1:32" x14ac:dyDescent="0.3">
      <c r="A345">
        <v>2</v>
      </c>
      <c r="B345">
        <v>1.07</v>
      </c>
      <c r="C345">
        <f t="shared" si="50"/>
        <v>1.0149893672259187</v>
      </c>
      <c r="E345" t="s">
        <v>3</v>
      </c>
      <c r="F345" t="s">
        <v>13</v>
      </c>
      <c r="G345">
        <f t="shared" si="51"/>
        <v>0</v>
      </c>
      <c r="H345">
        <f t="shared" si="52"/>
        <v>0</v>
      </c>
      <c r="I345">
        <f t="shared" si="53"/>
        <v>1</v>
      </c>
      <c r="J345">
        <f t="shared" si="54"/>
        <v>0</v>
      </c>
      <c r="K345" t="s">
        <v>16</v>
      </c>
      <c r="L345">
        <f t="shared" si="55"/>
        <v>1</v>
      </c>
      <c r="M345">
        <f t="shared" si="56"/>
        <v>0</v>
      </c>
      <c r="N345">
        <f t="shared" si="57"/>
        <v>0</v>
      </c>
      <c r="O345">
        <v>61.5</v>
      </c>
      <c r="P345">
        <v>57</v>
      </c>
      <c r="Q345">
        <v>9361</v>
      </c>
      <c r="R345">
        <v>9.1443074013717442</v>
      </c>
      <c r="S345">
        <f t="shared" si="58"/>
        <v>9360.9999999999964</v>
      </c>
      <c r="T345">
        <v>9.174910113019731</v>
      </c>
      <c r="U345">
        <f t="shared" si="59"/>
        <v>9651.900452437807</v>
      </c>
      <c r="V345">
        <v>-3.060271164798678E-2</v>
      </c>
      <c r="W345">
        <v>9.1792484909829337</v>
      </c>
      <c r="X345">
        <v>-3.4941089611189469E-2</v>
      </c>
      <c r="Z345">
        <v>9361</v>
      </c>
      <c r="AA345">
        <v>9.1443074013717442</v>
      </c>
      <c r="AB345">
        <v>0</v>
      </c>
      <c r="AC345">
        <v>1</v>
      </c>
      <c r="AD345">
        <v>6.54</v>
      </c>
      <c r="AE345">
        <v>6.59</v>
      </c>
      <c r="AF345">
        <v>4.04</v>
      </c>
    </row>
    <row r="346" spans="1:32" x14ac:dyDescent="0.3">
      <c r="A346">
        <v>2</v>
      </c>
      <c r="B346">
        <v>1.23</v>
      </c>
      <c r="C346">
        <f t="shared" si="50"/>
        <v>1.0465744642047201</v>
      </c>
      <c r="E346" t="s">
        <v>12</v>
      </c>
      <c r="F346" t="s">
        <v>10</v>
      </c>
      <c r="G346">
        <f t="shared" si="51"/>
        <v>0</v>
      </c>
      <c r="H346">
        <f t="shared" si="52"/>
        <v>0</v>
      </c>
      <c r="I346">
        <f t="shared" si="53"/>
        <v>0</v>
      </c>
      <c r="J346">
        <f t="shared" si="54"/>
        <v>1</v>
      </c>
      <c r="K346" t="s">
        <v>2</v>
      </c>
      <c r="L346">
        <f t="shared" si="55"/>
        <v>0</v>
      </c>
      <c r="M346">
        <f t="shared" si="56"/>
        <v>0</v>
      </c>
      <c r="N346">
        <f t="shared" si="57"/>
        <v>1</v>
      </c>
      <c r="O346">
        <v>62</v>
      </c>
      <c r="P346">
        <v>57</v>
      </c>
      <c r="Q346">
        <v>5717</v>
      </c>
      <c r="R346">
        <v>8.6511994712639719</v>
      </c>
      <c r="S346">
        <f t="shared" si="58"/>
        <v>5717.0000000000036</v>
      </c>
      <c r="T346">
        <v>8.4321347215088327</v>
      </c>
      <c r="U346">
        <f t="shared" si="59"/>
        <v>4592.292903216402</v>
      </c>
      <c r="V346">
        <v>0.21906474975513923</v>
      </c>
      <c r="W346">
        <v>8.4223734183797099</v>
      </c>
      <c r="X346">
        <v>0.22882605288426205</v>
      </c>
      <c r="Z346">
        <v>5717</v>
      </c>
      <c r="AA346">
        <v>8.6511994712639719</v>
      </c>
      <c r="AB346">
        <v>0</v>
      </c>
      <c r="AC346">
        <v>1</v>
      </c>
      <c r="AD346">
        <v>6.91</v>
      </c>
      <c r="AE346">
        <v>6.83</v>
      </c>
      <c r="AF346">
        <v>4.26</v>
      </c>
    </row>
    <row r="347" spans="1:32" x14ac:dyDescent="0.3">
      <c r="A347">
        <v>2</v>
      </c>
      <c r="B347">
        <v>2</v>
      </c>
      <c r="C347">
        <f t="shared" si="50"/>
        <v>1.1646528560862337</v>
      </c>
      <c r="E347" t="s">
        <v>18</v>
      </c>
      <c r="F347" t="s">
        <v>10</v>
      </c>
      <c r="G347">
        <f t="shared" si="51"/>
        <v>0</v>
      </c>
      <c r="H347">
        <f t="shared" si="52"/>
        <v>0</v>
      </c>
      <c r="I347">
        <f t="shared" si="53"/>
        <v>0</v>
      </c>
      <c r="J347">
        <f t="shared" si="54"/>
        <v>1</v>
      </c>
      <c r="K347" t="s">
        <v>15</v>
      </c>
      <c r="L347">
        <f t="shared" si="55"/>
        <v>0</v>
      </c>
      <c r="M347">
        <f t="shared" si="56"/>
        <v>1</v>
      </c>
      <c r="N347">
        <f t="shared" si="57"/>
        <v>0</v>
      </c>
      <c r="O347">
        <v>63.1</v>
      </c>
      <c r="P347">
        <v>60</v>
      </c>
      <c r="Q347">
        <v>17084</v>
      </c>
      <c r="R347">
        <v>9.7458976319613573</v>
      </c>
      <c r="S347">
        <f t="shared" si="58"/>
        <v>17084.000000000004</v>
      </c>
      <c r="T347">
        <v>9.6674545109765884</v>
      </c>
      <c r="U347">
        <f t="shared" si="59"/>
        <v>15795.091575575128</v>
      </c>
      <c r="V347">
        <v>7.844312098476891E-2</v>
      </c>
      <c r="W347">
        <v>9.6949841378424253</v>
      </c>
      <c r="X347">
        <v>5.0913494118931979E-2</v>
      </c>
      <c r="Z347">
        <v>17084</v>
      </c>
      <c r="AA347">
        <v>9.7458976319613573</v>
      </c>
      <c r="AB347">
        <v>0</v>
      </c>
      <c r="AC347">
        <v>1</v>
      </c>
      <c r="AD347">
        <v>7.95</v>
      </c>
      <c r="AE347">
        <v>7.99</v>
      </c>
      <c r="AF347">
        <v>5.03</v>
      </c>
    </row>
    <row r="348" spans="1:32" x14ac:dyDescent="0.3">
      <c r="A348">
        <v>2</v>
      </c>
      <c r="B348">
        <v>1.5</v>
      </c>
      <c r="C348">
        <f t="shared" si="50"/>
        <v>1.0932575062388263</v>
      </c>
      <c r="E348" t="s">
        <v>12</v>
      </c>
      <c r="F348" t="s">
        <v>6</v>
      </c>
      <c r="G348">
        <f t="shared" si="51"/>
        <v>0</v>
      </c>
      <c r="H348">
        <f t="shared" si="52"/>
        <v>1</v>
      </c>
      <c r="I348">
        <f t="shared" si="53"/>
        <v>0</v>
      </c>
      <c r="J348">
        <f t="shared" si="54"/>
        <v>0</v>
      </c>
      <c r="K348" t="s">
        <v>11</v>
      </c>
      <c r="L348">
        <f t="shared" si="55"/>
        <v>0</v>
      </c>
      <c r="M348">
        <f t="shared" si="56"/>
        <v>0</v>
      </c>
      <c r="N348">
        <f t="shared" si="57"/>
        <v>1</v>
      </c>
      <c r="O348">
        <v>62.4</v>
      </c>
      <c r="P348">
        <v>62</v>
      </c>
      <c r="Q348">
        <v>9072</v>
      </c>
      <c r="R348">
        <v>9.1129480259675333</v>
      </c>
      <c r="S348">
        <f t="shared" si="58"/>
        <v>9072</v>
      </c>
      <c r="T348">
        <v>9.0510724776057287</v>
      </c>
      <c r="U348">
        <f t="shared" si="59"/>
        <v>8527.6787665247557</v>
      </c>
      <c r="V348">
        <v>6.1875548361804533E-2</v>
      </c>
      <c r="W348">
        <v>9.0549798375052042</v>
      </c>
      <c r="X348">
        <v>5.7968188462329096E-2</v>
      </c>
      <c r="Z348">
        <v>9072</v>
      </c>
      <c r="AA348">
        <v>9.1129480259675333</v>
      </c>
      <c r="AB348">
        <v>0</v>
      </c>
      <c r="AC348">
        <v>1</v>
      </c>
      <c r="AD348">
        <v>7.29</v>
      </c>
      <c r="AE348">
        <v>7.21</v>
      </c>
      <c r="AF348">
        <v>4.53</v>
      </c>
    </row>
    <row r="349" spans="1:32" x14ac:dyDescent="0.3">
      <c r="A349">
        <v>2</v>
      </c>
      <c r="B349">
        <v>1.33</v>
      </c>
      <c r="C349">
        <f t="shared" si="50"/>
        <v>1.0647189305968536</v>
      </c>
      <c r="E349" t="s">
        <v>3</v>
      </c>
      <c r="F349" t="s">
        <v>14</v>
      </c>
      <c r="G349">
        <f t="shared" si="51"/>
        <v>0</v>
      </c>
      <c r="H349">
        <f t="shared" si="52"/>
        <v>1</v>
      </c>
      <c r="I349">
        <f t="shared" si="53"/>
        <v>0</v>
      </c>
      <c r="J349">
        <f t="shared" si="54"/>
        <v>0</v>
      </c>
      <c r="K349" t="s">
        <v>5</v>
      </c>
      <c r="L349">
        <f t="shared" si="55"/>
        <v>0</v>
      </c>
      <c r="M349">
        <f t="shared" si="56"/>
        <v>1</v>
      </c>
      <c r="N349">
        <f t="shared" si="57"/>
        <v>0</v>
      </c>
      <c r="O349">
        <v>61.9</v>
      </c>
      <c r="P349">
        <v>55</v>
      </c>
      <c r="Q349">
        <v>15031</v>
      </c>
      <c r="R349">
        <v>9.6178700141332261</v>
      </c>
      <c r="S349">
        <f t="shared" si="58"/>
        <v>15030.999999999998</v>
      </c>
      <c r="T349">
        <v>9.3103186368981756</v>
      </c>
      <c r="U349">
        <f t="shared" si="59"/>
        <v>11051.46897360579</v>
      </c>
      <c r="V349">
        <v>0.30755137723505044</v>
      </c>
      <c r="W349">
        <v>9.3036331001106429</v>
      </c>
      <c r="X349">
        <v>0.31423691402258314</v>
      </c>
      <c r="Z349">
        <v>15031</v>
      </c>
      <c r="AA349">
        <v>9.6178700141332261</v>
      </c>
      <c r="AB349">
        <v>0</v>
      </c>
      <c r="AC349">
        <v>1</v>
      </c>
      <c r="AD349">
        <v>7.02</v>
      </c>
      <c r="AE349">
        <v>7.07</v>
      </c>
      <c r="AF349">
        <v>4.3600000000000003</v>
      </c>
    </row>
    <row r="350" spans="1:32" x14ac:dyDescent="0.3">
      <c r="A350">
        <v>2</v>
      </c>
      <c r="B350">
        <v>1.56</v>
      </c>
      <c r="C350">
        <f t="shared" si="50"/>
        <v>1.1027272307550515</v>
      </c>
      <c r="E350" t="s">
        <v>18</v>
      </c>
      <c r="F350" t="s">
        <v>1</v>
      </c>
      <c r="G350">
        <f t="shared" si="51"/>
        <v>0</v>
      </c>
      <c r="H350">
        <f t="shared" si="52"/>
        <v>0</v>
      </c>
      <c r="I350">
        <f t="shared" si="53"/>
        <v>0</v>
      </c>
      <c r="J350">
        <f t="shared" si="54"/>
        <v>1</v>
      </c>
      <c r="K350" t="s">
        <v>11</v>
      </c>
      <c r="L350">
        <f t="shared" si="55"/>
        <v>0</v>
      </c>
      <c r="M350">
        <f t="shared" si="56"/>
        <v>0</v>
      </c>
      <c r="N350">
        <f t="shared" si="57"/>
        <v>1</v>
      </c>
      <c r="O350">
        <v>61.4</v>
      </c>
      <c r="P350">
        <v>58</v>
      </c>
      <c r="Q350">
        <v>6662</v>
      </c>
      <c r="R350">
        <v>8.8041750187536252</v>
      </c>
      <c r="S350">
        <f t="shared" si="58"/>
        <v>6662.0000000000018</v>
      </c>
      <c r="T350">
        <v>8.8507313570413029</v>
      </c>
      <c r="U350">
        <f t="shared" si="59"/>
        <v>6979.4916042841651</v>
      </c>
      <c r="V350">
        <v>-4.655633828767769E-2</v>
      </c>
      <c r="W350">
        <v>8.8538311345152785</v>
      </c>
      <c r="X350">
        <v>-4.9656115761653297E-2</v>
      </c>
      <c r="Z350">
        <v>6662</v>
      </c>
      <c r="AA350">
        <v>8.8041750187536252</v>
      </c>
      <c r="AB350">
        <v>0</v>
      </c>
      <c r="AC350">
        <v>1</v>
      </c>
      <c r="AD350">
        <v>7.4</v>
      </c>
      <c r="AE350">
        <v>7.45</v>
      </c>
      <c r="AF350">
        <v>4.5599999999999996</v>
      </c>
    </row>
    <row r="351" spans="1:32" x14ac:dyDescent="0.3">
      <c r="A351">
        <v>2</v>
      </c>
      <c r="B351">
        <v>1.21</v>
      </c>
      <c r="C351">
        <f t="shared" si="50"/>
        <v>1.0428083570334503</v>
      </c>
      <c r="E351" t="s">
        <v>18</v>
      </c>
      <c r="F351" t="s">
        <v>14</v>
      </c>
      <c r="G351">
        <f t="shared" si="51"/>
        <v>0</v>
      </c>
      <c r="H351">
        <f t="shared" si="52"/>
        <v>1</v>
      </c>
      <c r="I351">
        <f t="shared" si="53"/>
        <v>0</v>
      </c>
      <c r="J351">
        <f t="shared" si="54"/>
        <v>0</v>
      </c>
      <c r="K351" t="s">
        <v>15</v>
      </c>
      <c r="L351">
        <f t="shared" si="55"/>
        <v>0</v>
      </c>
      <c r="M351">
        <f t="shared" si="56"/>
        <v>1</v>
      </c>
      <c r="N351">
        <f t="shared" si="57"/>
        <v>0</v>
      </c>
      <c r="O351">
        <v>63.5</v>
      </c>
      <c r="P351">
        <v>58</v>
      </c>
      <c r="Q351">
        <v>7826</v>
      </c>
      <c r="R351">
        <v>8.9652068027703571</v>
      </c>
      <c r="S351">
        <f t="shared" si="58"/>
        <v>7825.9999999999945</v>
      </c>
      <c r="T351">
        <v>9.1075013319209237</v>
      </c>
      <c r="U351">
        <f t="shared" si="59"/>
        <v>9022.7219147614414</v>
      </c>
      <c r="V351">
        <v>-0.14229452915056662</v>
      </c>
      <c r="W351">
        <v>9.1002278309316864</v>
      </c>
      <c r="X351">
        <v>-0.13502102816132933</v>
      </c>
      <c r="Z351">
        <v>7826</v>
      </c>
      <c r="AA351">
        <v>8.9652068027703571</v>
      </c>
      <c r="AB351">
        <v>0</v>
      </c>
      <c r="AC351">
        <v>1</v>
      </c>
      <c r="AD351">
        <v>6.76</v>
      </c>
      <c r="AE351">
        <v>6.73</v>
      </c>
      <c r="AF351">
        <v>4.28</v>
      </c>
    </row>
    <row r="352" spans="1:32" x14ac:dyDescent="0.3">
      <c r="A352">
        <v>2</v>
      </c>
      <c r="B352">
        <v>2</v>
      </c>
      <c r="C352">
        <f t="shared" si="50"/>
        <v>1.1646528560862337</v>
      </c>
      <c r="E352" t="s">
        <v>8</v>
      </c>
      <c r="F352" t="s">
        <v>13</v>
      </c>
      <c r="G352">
        <f t="shared" si="51"/>
        <v>0</v>
      </c>
      <c r="H352">
        <f t="shared" si="52"/>
        <v>0</v>
      </c>
      <c r="I352">
        <f t="shared" si="53"/>
        <v>1</v>
      </c>
      <c r="J352">
        <f t="shared" si="54"/>
        <v>0</v>
      </c>
      <c r="K352" t="s">
        <v>15</v>
      </c>
      <c r="L352">
        <f t="shared" si="55"/>
        <v>0</v>
      </c>
      <c r="M352">
        <f t="shared" si="56"/>
        <v>1</v>
      </c>
      <c r="N352">
        <f t="shared" si="57"/>
        <v>0</v>
      </c>
      <c r="O352">
        <v>67.599999999999994</v>
      </c>
      <c r="P352">
        <v>58</v>
      </c>
      <c r="Q352">
        <v>18515</v>
      </c>
      <c r="R352">
        <v>9.8263364933477124</v>
      </c>
      <c r="S352">
        <f t="shared" si="58"/>
        <v>18514.999999999989</v>
      </c>
      <c r="T352">
        <v>9.713181668888236</v>
      </c>
      <c r="U352">
        <f t="shared" si="59"/>
        <v>16534.124387000105</v>
      </c>
      <c r="V352">
        <v>0.11315482445947644</v>
      </c>
      <c r="W352">
        <v>9.7508484467985852</v>
      </c>
      <c r="X352">
        <v>7.5488046549127219E-2</v>
      </c>
      <c r="Z352">
        <v>18515</v>
      </c>
      <c r="AA352">
        <v>9.8263364933477124</v>
      </c>
      <c r="AB352">
        <v>0</v>
      </c>
      <c r="AC352">
        <v>1</v>
      </c>
      <c r="AD352">
        <v>7.65</v>
      </c>
      <c r="AE352">
        <v>7.61</v>
      </c>
      <c r="AF352">
        <v>5.16</v>
      </c>
    </row>
    <row r="353" spans="1:32" x14ac:dyDescent="0.3">
      <c r="A353">
        <v>2</v>
      </c>
      <c r="B353">
        <v>1.01</v>
      </c>
      <c r="C353">
        <f t="shared" si="50"/>
        <v>1.0021904733436682</v>
      </c>
      <c r="E353" t="s">
        <v>12</v>
      </c>
      <c r="F353" t="s">
        <v>13</v>
      </c>
      <c r="G353">
        <f t="shared" si="51"/>
        <v>0</v>
      </c>
      <c r="H353">
        <f t="shared" si="52"/>
        <v>0</v>
      </c>
      <c r="I353">
        <f t="shared" si="53"/>
        <v>1</v>
      </c>
      <c r="J353">
        <f t="shared" si="54"/>
        <v>0</v>
      </c>
      <c r="K353" t="s">
        <v>11</v>
      </c>
      <c r="L353">
        <f t="shared" si="55"/>
        <v>0</v>
      </c>
      <c r="M353">
        <f t="shared" si="56"/>
        <v>0</v>
      </c>
      <c r="N353">
        <f t="shared" si="57"/>
        <v>1</v>
      </c>
      <c r="O353">
        <v>60.1</v>
      </c>
      <c r="P353">
        <v>60</v>
      </c>
      <c r="Q353">
        <v>4270</v>
      </c>
      <c r="R353">
        <v>8.3593691062226707</v>
      </c>
      <c r="S353">
        <f t="shared" si="58"/>
        <v>4270.0000000000018</v>
      </c>
      <c r="T353">
        <v>8.311308456251993</v>
      </c>
      <c r="U353">
        <f t="shared" si="59"/>
        <v>4069.6344401264228</v>
      </c>
      <c r="V353">
        <v>4.8060649970677716E-2</v>
      </c>
      <c r="W353">
        <v>8.3276547320116592</v>
      </c>
      <c r="X353">
        <v>3.1714374211011531E-2</v>
      </c>
      <c r="Z353">
        <v>4270</v>
      </c>
      <c r="AA353">
        <v>8.3593691062226707</v>
      </c>
      <c r="AB353">
        <v>0</v>
      </c>
      <c r="AC353">
        <v>1</v>
      </c>
      <c r="AD353">
        <v>6.48</v>
      </c>
      <c r="AE353">
        <v>6.44</v>
      </c>
      <c r="AF353">
        <v>3.88</v>
      </c>
    </row>
    <row r="354" spans="1:32" x14ac:dyDescent="0.3">
      <c r="A354">
        <v>2</v>
      </c>
      <c r="B354">
        <v>1.51</v>
      </c>
      <c r="C354">
        <f t="shared" si="50"/>
        <v>1.0948560705584958</v>
      </c>
      <c r="E354" t="s">
        <v>12</v>
      </c>
      <c r="F354" t="s">
        <v>13</v>
      </c>
      <c r="G354">
        <f t="shared" si="51"/>
        <v>0</v>
      </c>
      <c r="H354">
        <f t="shared" si="52"/>
        <v>0</v>
      </c>
      <c r="I354">
        <f t="shared" si="53"/>
        <v>1</v>
      </c>
      <c r="J354">
        <f t="shared" si="54"/>
        <v>0</v>
      </c>
      <c r="K354" t="s">
        <v>2</v>
      </c>
      <c r="L354">
        <f t="shared" si="55"/>
        <v>0</v>
      </c>
      <c r="M354">
        <f t="shared" si="56"/>
        <v>0</v>
      </c>
      <c r="N354">
        <f t="shared" si="57"/>
        <v>1</v>
      </c>
      <c r="O354">
        <v>60.5</v>
      </c>
      <c r="P354">
        <v>59</v>
      </c>
      <c r="Q354">
        <v>11230</v>
      </c>
      <c r="R354">
        <v>9.3263440477324888</v>
      </c>
      <c r="S354">
        <f t="shared" si="58"/>
        <v>11230</v>
      </c>
      <c r="T354">
        <v>9.0170278615573558</v>
      </c>
      <c r="U354">
        <f t="shared" si="59"/>
        <v>8242.243551884545</v>
      </c>
      <c r="V354">
        <v>0.30931618617513301</v>
      </c>
      <c r="W354">
        <v>9.0101011194417051</v>
      </c>
      <c r="X354">
        <v>0.31624292829078371</v>
      </c>
      <c r="Z354">
        <v>11230</v>
      </c>
      <c r="AA354">
        <v>9.3263440477324888</v>
      </c>
      <c r="AB354">
        <v>0</v>
      </c>
      <c r="AC354">
        <v>1</v>
      </c>
      <c r="AD354">
        <v>7.49</v>
      </c>
      <c r="AE354">
        <v>7.41</v>
      </c>
      <c r="AF354">
        <v>4.51</v>
      </c>
    </row>
    <row r="355" spans="1:32" x14ac:dyDescent="0.3">
      <c r="A355">
        <v>2</v>
      </c>
      <c r="B355">
        <v>1.2</v>
      </c>
      <c r="C355">
        <f t="shared" si="50"/>
        <v>1.0409070644037852</v>
      </c>
      <c r="E355" t="s">
        <v>18</v>
      </c>
      <c r="F355" t="s">
        <v>4</v>
      </c>
      <c r="G355">
        <f t="shared" si="51"/>
        <v>0</v>
      </c>
      <c r="H355">
        <f t="shared" si="52"/>
        <v>0</v>
      </c>
      <c r="I355">
        <f t="shared" si="53"/>
        <v>1</v>
      </c>
      <c r="J355">
        <f t="shared" si="54"/>
        <v>0</v>
      </c>
      <c r="K355" t="s">
        <v>2</v>
      </c>
      <c r="L355">
        <f t="shared" si="55"/>
        <v>0</v>
      </c>
      <c r="M355">
        <f t="shared" si="56"/>
        <v>0</v>
      </c>
      <c r="N355">
        <f t="shared" si="57"/>
        <v>1</v>
      </c>
      <c r="O355">
        <v>62.8</v>
      </c>
      <c r="P355">
        <v>58</v>
      </c>
      <c r="Q355">
        <v>5567</v>
      </c>
      <c r="R355">
        <v>8.624611588183507</v>
      </c>
      <c r="S355">
        <f t="shared" si="58"/>
        <v>5566.9999999999964</v>
      </c>
      <c r="T355">
        <v>8.6163056475193809</v>
      </c>
      <c r="U355">
        <f t="shared" si="59"/>
        <v>5520.9523276701111</v>
      </c>
      <c r="V355">
        <v>8.3059406641261546E-3</v>
      </c>
      <c r="W355">
        <v>8.6081633773539181</v>
      </c>
      <c r="X355">
        <v>1.6448210829588916E-2</v>
      </c>
      <c r="Z355">
        <v>5567</v>
      </c>
      <c r="AA355">
        <v>8.624611588183507</v>
      </c>
      <c r="AB355">
        <v>0</v>
      </c>
      <c r="AC355">
        <v>1</v>
      </c>
      <c r="AD355">
        <v>6.73</v>
      </c>
      <c r="AE355">
        <v>6.8</v>
      </c>
      <c r="AF355">
        <v>4.25</v>
      </c>
    </row>
    <row r="356" spans="1:32" x14ac:dyDescent="0.3">
      <c r="A356">
        <v>2</v>
      </c>
      <c r="B356">
        <v>1.01</v>
      </c>
      <c r="C356">
        <f t="shared" si="50"/>
        <v>1.0021904733436682</v>
      </c>
      <c r="E356" t="s">
        <v>3</v>
      </c>
      <c r="F356" t="s">
        <v>4</v>
      </c>
      <c r="G356">
        <f t="shared" si="51"/>
        <v>0</v>
      </c>
      <c r="H356">
        <f t="shared" si="52"/>
        <v>0</v>
      </c>
      <c r="I356">
        <f t="shared" si="53"/>
        <v>1</v>
      </c>
      <c r="J356">
        <f t="shared" si="54"/>
        <v>0</v>
      </c>
      <c r="K356" t="s">
        <v>2</v>
      </c>
      <c r="L356">
        <f t="shared" si="55"/>
        <v>0</v>
      </c>
      <c r="M356">
        <f t="shared" si="56"/>
        <v>0</v>
      </c>
      <c r="N356">
        <f t="shared" si="57"/>
        <v>1</v>
      </c>
      <c r="O356">
        <v>62.7</v>
      </c>
      <c r="P356">
        <v>56</v>
      </c>
      <c r="Q356">
        <v>4851</v>
      </c>
      <c r="R356">
        <v>8.4869401482452158</v>
      </c>
      <c r="S356">
        <f t="shared" si="58"/>
        <v>4850.9999999999964</v>
      </c>
      <c r="T356">
        <v>8.3587592014670982</v>
      </c>
      <c r="U356">
        <f t="shared" si="59"/>
        <v>4267.3965007177085</v>
      </c>
      <c r="V356">
        <v>0.12818094677811764</v>
      </c>
      <c r="W356">
        <v>8.3529765896812691</v>
      </c>
      <c r="X356">
        <v>0.13396355856394671</v>
      </c>
      <c r="Z356">
        <v>4851</v>
      </c>
      <c r="AA356">
        <v>8.4869401482452158</v>
      </c>
      <c r="AB356">
        <v>0</v>
      </c>
      <c r="AC356">
        <v>1</v>
      </c>
      <c r="AD356">
        <v>6.41</v>
      </c>
      <c r="AE356">
        <v>6.44</v>
      </c>
      <c r="AF356">
        <v>4.03</v>
      </c>
    </row>
    <row r="357" spans="1:32" x14ac:dyDescent="0.3">
      <c r="A357">
        <v>2</v>
      </c>
      <c r="B357">
        <v>1.07</v>
      </c>
      <c r="C357">
        <f t="shared" si="50"/>
        <v>1.0149893672259187</v>
      </c>
      <c r="E357" t="s">
        <v>3</v>
      </c>
      <c r="F357" t="s">
        <v>13</v>
      </c>
      <c r="G357">
        <f t="shared" si="51"/>
        <v>0</v>
      </c>
      <c r="H357">
        <f t="shared" si="52"/>
        <v>0</v>
      </c>
      <c r="I357">
        <f t="shared" si="53"/>
        <v>1</v>
      </c>
      <c r="J357">
        <f t="shared" si="54"/>
        <v>0</v>
      </c>
      <c r="K357" t="s">
        <v>7</v>
      </c>
      <c r="L357">
        <f t="shared" si="55"/>
        <v>0</v>
      </c>
      <c r="M357">
        <f t="shared" si="56"/>
        <v>1</v>
      </c>
      <c r="N357">
        <f t="shared" si="57"/>
        <v>0</v>
      </c>
      <c r="O357">
        <v>62.1</v>
      </c>
      <c r="P357">
        <v>54</v>
      </c>
      <c r="Q357">
        <v>7485</v>
      </c>
      <c r="R357">
        <v>8.9206562968537284</v>
      </c>
      <c r="S357">
        <f t="shared" si="58"/>
        <v>7484.9999999999973</v>
      </c>
      <c r="T357">
        <v>8.8390055807518948</v>
      </c>
      <c r="U357">
        <f t="shared" si="59"/>
        <v>6898.1295957031089</v>
      </c>
      <c r="V357">
        <v>8.1650716101833609E-2</v>
      </c>
      <c r="W357">
        <v>8.8329478486472564</v>
      </c>
      <c r="X357">
        <v>8.7708448206472056E-2</v>
      </c>
      <c r="Z357">
        <v>7485</v>
      </c>
      <c r="AA357">
        <v>8.9206562968537284</v>
      </c>
      <c r="AB357">
        <v>0</v>
      </c>
      <c r="AC357">
        <v>1</v>
      </c>
      <c r="AD357">
        <v>6.56</v>
      </c>
      <c r="AE357">
        <v>6.59</v>
      </c>
      <c r="AF357">
        <v>4.08</v>
      </c>
    </row>
    <row r="358" spans="1:32" x14ac:dyDescent="0.3">
      <c r="A358">
        <v>2</v>
      </c>
      <c r="B358">
        <v>1.08</v>
      </c>
      <c r="C358">
        <f t="shared" si="50"/>
        <v>1.0170677506059698</v>
      </c>
      <c r="E358" t="s">
        <v>3</v>
      </c>
      <c r="F358" t="s">
        <v>17</v>
      </c>
      <c r="G358">
        <f t="shared" si="51"/>
        <v>1</v>
      </c>
      <c r="H358">
        <f t="shared" si="52"/>
        <v>0</v>
      </c>
      <c r="I358">
        <f t="shared" si="53"/>
        <v>0</v>
      </c>
      <c r="J358">
        <f t="shared" si="54"/>
        <v>0</v>
      </c>
      <c r="K358" t="s">
        <v>2</v>
      </c>
      <c r="L358">
        <f t="shared" si="55"/>
        <v>0</v>
      </c>
      <c r="M358">
        <f t="shared" si="56"/>
        <v>0</v>
      </c>
      <c r="N358">
        <f t="shared" si="57"/>
        <v>1</v>
      </c>
      <c r="O358">
        <v>60.3</v>
      </c>
      <c r="P358">
        <v>57</v>
      </c>
      <c r="Q358">
        <v>6539</v>
      </c>
      <c r="R358">
        <v>8.7855395275612764</v>
      </c>
      <c r="S358">
        <f t="shared" si="58"/>
        <v>6539.0000000000036</v>
      </c>
      <c r="T358">
        <v>8.6727471996725303</v>
      </c>
      <c r="U358">
        <f t="shared" si="59"/>
        <v>5841.5251624049779</v>
      </c>
      <c r="V358">
        <v>0.11279232788874616</v>
      </c>
      <c r="W358">
        <v>8.6645605644730193</v>
      </c>
      <c r="X358">
        <v>0.12097896308825717</v>
      </c>
      <c r="Z358">
        <v>6539</v>
      </c>
      <c r="AA358">
        <v>8.7855395275612764</v>
      </c>
      <c r="AB358">
        <v>0</v>
      </c>
      <c r="AC358">
        <v>1</v>
      </c>
      <c r="AD358">
        <v>6.68</v>
      </c>
      <c r="AE358">
        <v>6.71</v>
      </c>
      <c r="AF358">
        <v>4.04</v>
      </c>
    </row>
    <row r="359" spans="1:32" x14ac:dyDescent="0.3">
      <c r="A359">
        <v>2</v>
      </c>
      <c r="B359">
        <v>1.04</v>
      </c>
      <c r="C359">
        <f t="shared" ref="C359:C422" si="60">B359^0.2199</f>
        <v>1.0086619341391987</v>
      </c>
      <c r="E359" t="s">
        <v>3</v>
      </c>
      <c r="F359" t="s">
        <v>10</v>
      </c>
      <c r="G359">
        <f t="shared" ref="G359:G422" si="61">IF(F359="D",1,0)</f>
        <v>0</v>
      </c>
      <c r="H359">
        <f t="shared" ref="H359:H422" si="62">IF(OR(F359="E",F359="F"),1,0)</f>
        <v>0</v>
      </c>
      <c r="I359">
        <f t="shared" ref="I359:I422" si="63">IF(OR(F359="G",F359="H"),1,0)</f>
        <v>0</v>
      </c>
      <c r="J359">
        <f t="shared" ref="J359:J422" si="64">IF(OR(F359="I",F359="J"),1,0)</f>
        <v>1</v>
      </c>
      <c r="K359" t="s">
        <v>2</v>
      </c>
      <c r="L359">
        <f t="shared" ref="L359:L422" si="65">IF(OR(K359="IF",K359="FL"),1,0)</f>
        <v>0</v>
      </c>
      <c r="M359">
        <f t="shared" ref="M359:M422" si="66">IF(OR(K359="VS1",K359="VS2",K359="VVS1",K359="VVS2"),1,0)</f>
        <v>0</v>
      </c>
      <c r="N359">
        <f t="shared" ref="N359:N422" si="67">IF(OR(K359="SI1",K359="SI2"),1,0)</f>
        <v>1</v>
      </c>
      <c r="O359">
        <v>63</v>
      </c>
      <c r="P359">
        <v>56</v>
      </c>
      <c r="Q359">
        <v>4135</v>
      </c>
      <c r="R359">
        <v>8.3272426074577925</v>
      </c>
      <c r="S359">
        <f t="shared" si="58"/>
        <v>4135.0000000000036</v>
      </c>
      <c r="T359">
        <v>8.1391479259881638</v>
      </c>
      <c r="U359">
        <f t="shared" si="59"/>
        <v>3425.9974205796129</v>
      </c>
      <c r="V359">
        <v>0.18809468146962871</v>
      </c>
      <c r="W359">
        <v>8.1365491256293048</v>
      </c>
      <c r="X359">
        <v>0.19069348182848778</v>
      </c>
      <c r="Z359">
        <v>4135</v>
      </c>
      <c r="AA359">
        <v>8.3272426074577925</v>
      </c>
      <c r="AB359">
        <v>0</v>
      </c>
      <c r="AC359">
        <v>1</v>
      </c>
      <c r="AD359">
        <v>6.49</v>
      </c>
      <c r="AE359">
        <v>6.39</v>
      </c>
      <c r="AF359">
        <v>4.0599999999999996</v>
      </c>
    </row>
    <row r="360" spans="1:32" x14ac:dyDescent="0.3">
      <c r="A360">
        <v>2</v>
      </c>
      <c r="B360">
        <v>1.01</v>
      </c>
      <c r="C360">
        <f t="shared" si="60"/>
        <v>1.0021904733436682</v>
      </c>
      <c r="E360" t="s">
        <v>0</v>
      </c>
      <c r="F360" t="s">
        <v>1</v>
      </c>
      <c r="G360">
        <f t="shared" si="61"/>
        <v>0</v>
      </c>
      <c r="H360">
        <f t="shared" si="62"/>
        <v>0</v>
      </c>
      <c r="I360">
        <f t="shared" si="63"/>
        <v>0</v>
      </c>
      <c r="J360">
        <f t="shared" si="64"/>
        <v>1</v>
      </c>
      <c r="K360" t="s">
        <v>15</v>
      </c>
      <c r="L360">
        <f t="shared" si="65"/>
        <v>0</v>
      </c>
      <c r="M360">
        <f t="shared" si="66"/>
        <v>1</v>
      </c>
      <c r="N360">
        <f t="shared" si="67"/>
        <v>0</v>
      </c>
      <c r="O360">
        <v>62.8</v>
      </c>
      <c r="P360">
        <v>58</v>
      </c>
      <c r="Q360">
        <v>3655</v>
      </c>
      <c r="R360">
        <v>8.2038513721838786</v>
      </c>
      <c r="S360">
        <f t="shared" si="58"/>
        <v>3654.9999999999991</v>
      </c>
      <c r="T360">
        <v>8.4759100437666657</v>
      </c>
      <c r="U360">
        <f t="shared" si="59"/>
        <v>4797.7869752901343</v>
      </c>
      <c r="V360">
        <v>-0.27205867158278707</v>
      </c>
      <c r="W360">
        <v>8.4894099134153382</v>
      </c>
      <c r="X360">
        <v>-0.28555854123145963</v>
      </c>
      <c r="Z360">
        <v>3655</v>
      </c>
      <c r="AA360">
        <v>8.2038513721838786</v>
      </c>
      <c r="AB360">
        <v>0</v>
      </c>
      <c r="AC360">
        <v>1</v>
      </c>
      <c r="AD360">
        <v>6.3</v>
      </c>
      <c r="AE360">
        <v>6.35</v>
      </c>
      <c r="AF360">
        <v>3.97</v>
      </c>
    </row>
    <row r="361" spans="1:32" x14ac:dyDescent="0.3">
      <c r="A361">
        <v>2</v>
      </c>
      <c r="B361">
        <v>1.06</v>
      </c>
      <c r="C361">
        <f t="shared" si="60"/>
        <v>1.0128957753911554</v>
      </c>
      <c r="E361" t="s">
        <v>3</v>
      </c>
      <c r="F361" t="s">
        <v>13</v>
      </c>
      <c r="G361">
        <f t="shared" si="61"/>
        <v>0</v>
      </c>
      <c r="H361">
        <f t="shared" si="62"/>
        <v>0</v>
      </c>
      <c r="I361">
        <f t="shared" si="63"/>
        <v>1</v>
      </c>
      <c r="J361">
        <f t="shared" si="64"/>
        <v>0</v>
      </c>
      <c r="K361" t="s">
        <v>11</v>
      </c>
      <c r="L361">
        <f t="shared" si="65"/>
        <v>0</v>
      </c>
      <c r="M361">
        <f t="shared" si="66"/>
        <v>0</v>
      </c>
      <c r="N361">
        <f t="shared" si="67"/>
        <v>1</v>
      </c>
      <c r="O361">
        <v>62.3</v>
      </c>
      <c r="P361">
        <v>55</v>
      </c>
      <c r="Q361">
        <v>3936</v>
      </c>
      <c r="R361">
        <v>8.2779202581721432</v>
      </c>
      <c r="S361">
        <f t="shared" si="58"/>
        <v>3935.9999999999964</v>
      </c>
      <c r="T361">
        <v>8.3943537976957838</v>
      </c>
      <c r="U361">
        <f t="shared" si="59"/>
        <v>4422.0284613146432</v>
      </c>
      <c r="V361">
        <v>-0.11643353952364066</v>
      </c>
      <c r="W361">
        <v>8.3927125914888805</v>
      </c>
      <c r="X361">
        <v>-0.11479233331673733</v>
      </c>
      <c r="Z361">
        <v>3936</v>
      </c>
      <c r="AA361">
        <v>8.2779202581721432</v>
      </c>
      <c r="AB361">
        <v>0</v>
      </c>
      <c r="AC361">
        <v>1</v>
      </c>
      <c r="AD361">
        <v>6.54</v>
      </c>
      <c r="AE361">
        <v>6.49</v>
      </c>
      <c r="AF361">
        <v>4.0599999999999996</v>
      </c>
    </row>
    <row r="362" spans="1:32" x14ac:dyDescent="0.3">
      <c r="A362">
        <v>2</v>
      </c>
      <c r="B362">
        <v>1.52</v>
      </c>
      <c r="C362">
        <f t="shared" si="60"/>
        <v>1.0964463975475236</v>
      </c>
      <c r="E362" t="s">
        <v>18</v>
      </c>
      <c r="F362" t="s">
        <v>14</v>
      </c>
      <c r="G362">
        <f t="shared" si="61"/>
        <v>0</v>
      </c>
      <c r="H362">
        <f t="shared" si="62"/>
        <v>1</v>
      </c>
      <c r="I362">
        <f t="shared" si="63"/>
        <v>0</v>
      </c>
      <c r="J362">
        <f t="shared" si="64"/>
        <v>0</v>
      </c>
      <c r="K362" t="s">
        <v>15</v>
      </c>
      <c r="L362">
        <f t="shared" si="65"/>
        <v>0</v>
      </c>
      <c r="M362">
        <f t="shared" si="66"/>
        <v>1</v>
      </c>
      <c r="N362">
        <f t="shared" si="67"/>
        <v>0</v>
      </c>
      <c r="O362">
        <v>60.9</v>
      </c>
      <c r="P362">
        <v>56</v>
      </c>
      <c r="Q362">
        <v>13215</v>
      </c>
      <c r="R362">
        <v>9.4891078270383904</v>
      </c>
      <c r="S362">
        <f t="shared" si="58"/>
        <v>13215.000000000011</v>
      </c>
      <c r="T362">
        <v>9.5509422912872104</v>
      </c>
      <c r="U362">
        <f t="shared" si="59"/>
        <v>14057.935102114814</v>
      </c>
      <c r="V362">
        <v>-6.1834464248819998E-2</v>
      </c>
      <c r="W362">
        <v>9.5514314946125936</v>
      </c>
      <c r="X362">
        <v>-6.2323667574203157E-2</v>
      </c>
      <c r="Z362">
        <v>13215</v>
      </c>
      <c r="AA362">
        <v>9.4891078270383904</v>
      </c>
      <c r="AB362">
        <v>0</v>
      </c>
      <c r="AC362">
        <v>1</v>
      </c>
      <c r="AD362">
        <v>7.38</v>
      </c>
      <c r="AE362">
        <v>7.44</v>
      </c>
      <c r="AF362">
        <v>4.51</v>
      </c>
    </row>
    <row r="363" spans="1:32" x14ac:dyDescent="0.3">
      <c r="A363">
        <v>2</v>
      </c>
      <c r="B363">
        <v>1.71</v>
      </c>
      <c r="C363">
        <f t="shared" si="60"/>
        <v>1.1252158592910855</v>
      </c>
      <c r="E363" t="s">
        <v>12</v>
      </c>
      <c r="F363" t="s">
        <v>6</v>
      </c>
      <c r="G363">
        <f t="shared" si="61"/>
        <v>0</v>
      </c>
      <c r="H363">
        <f t="shared" si="62"/>
        <v>1</v>
      </c>
      <c r="I363">
        <f t="shared" si="63"/>
        <v>0</v>
      </c>
      <c r="J363">
        <f t="shared" si="64"/>
        <v>0</v>
      </c>
      <c r="K363" t="s">
        <v>2</v>
      </c>
      <c r="L363">
        <f t="shared" si="65"/>
        <v>0</v>
      </c>
      <c r="M363">
        <f t="shared" si="66"/>
        <v>0</v>
      </c>
      <c r="N363">
        <f t="shared" si="67"/>
        <v>1</v>
      </c>
      <c r="O363">
        <v>59.1</v>
      </c>
      <c r="P363">
        <v>58</v>
      </c>
      <c r="Q363">
        <v>14882</v>
      </c>
      <c r="R363">
        <v>9.6079077079572066</v>
      </c>
      <c r="S363">
        <f t="shared" si="58"/>
        <v>14882.000000000002</v>
      </c>
      <c r="T363">
        <v>9.3812486354969717</v>
      </c>
      <c r="U363">
        <f t="shared" si="59"/>
        <v>11863.819095301324</v>
      </c>
      <c r="V363">
        <v>0.22665907246023487</v>
      </c>
      <c r="W363">
        <v>9.3975265960456813</v>
      </c>
      <c r="X363">
        <v>0.21038111191152531</v>
      </c>
      <c r="Z363">
        <v>14882</v>
      </c>
      <c r="AA363">
        <v>9.6079077079572066</v>
      </c>
      <c r="AB363">
        <v>0</v>
      </c>
      <c r="AC363">
        <v>1</v>
      </c>
      <c r="AD363">
        <v>7.76</v>
      </c>
      <c r="AE363">
        <v>7.8</v>
      </c>
      <c r="AF363">
        <v>4.5999999999999996</v>
      </c>
    </row>
    <row r="364" spans="1:32" x14ac:dyDescent="0.3">
      <c r="A364">
        <v>2</v>
      </c>
      <c r="B364">
        <v>1.51</v>
      </c>
      <c r="C364">
        <f t="shared" si="60"/>
        <v>1.0948560705584958</v>
      </c>
      <c r="E364" t="s">
        <v>3</v>
      </c>
      <c r="F364" t="s">
        <v>10</v>
      </c>
      <c r="G364">
        <f t="shared" si="61"/>
        <v>0</v>
      </c>
      <c r="H364">
        <f t="shared" si="62"/>
        <v>0</v>
      </c>
      <c r="I364">
        <f t="shared" si="63"/>
        <v>0</v>
      </c>
      <c r="J364">
        <f t="shared" si="64"/>
        <v>1</v>
      </c>
      <c r="K364" t="s">
        <v>15</v>
      </c>
      <c r="L364">
        <f t="shared" si="65"/>
        <v>0</v>
      </c>
      <c r="M364">
        <f t="shared" si="66"/>
        <v>1</v>
      </c>
      <c r="N364">
        <f t="shared" si="67"/>
        <v>0</v>
      </c>
      <c r="O364">
        <v>62.6</v>
      </c>
      <c r="P364">
        <v>56</v>
      </c>
      <c r="Q364">
        <v>9234</v>
      </c>
      <c r="R364">
        <v>9.1306476030669348</v>
      </c>
      <c r="S364">
        <f t="shared" si="58"/>
        <v>9234.0000000000055</v>
      </c>
      <c r="T364">
        <v>9.1460348528433411</v>
      </c>
      <c r="U364">
        <f t="shared" si="59"/>
        <v>9377.1846482981709</v>
      </c>
      <c r="V364">
        <v>-1.5387249776406264E-2</v>
      </c>
      <c r="W364">
        <v>9.1432060643275967</v>
      </c>
      <c r="X364">
        <v>-1.2558461260661957E-2</v>
      </c>
      <c r="Z364">
        <v>9234</v>
      </c>
      <c r="AA364">
        <v>9.1306476030669348</v>
      </c>
      <c r="AB364">
        <v>0</v>
      </c>
      <c r="AC364">
        <v>1</v>
      </c>
      <c r="AD364">
        <v>7.32</v>
      </c>
      <c r="AE364">
        <v>7.27</v>
      </c>
      <c r="AF364">
        <v>4.57</v>
      </c>
    </row>
    <row r="365" spans="1:32" x14ac:dyDescent="0.3">
      <c r="A365">
        <v>2</v>
      </c>
      <c r="B365">
        <v>1.02</v>
      </c>
      <c r="C365">
        <f t="shared" si="60"/>
        <v>1.0043640927805335</v>
      </c>
      <c r="E365" t="s">
        <v>0</v>
      </c>
      <c r="F365" t="s">
        <v>14</v>
      </c>
      <c r="G365">
        <f t="shared" si="61"/>
        <v>0</v>
      </c>
      <c r="H365">
        <f t="shared" si="62"/>
        <v>1</v>
      </c>
      <c r="I365">
        <f t="shared" si="63"/>
        <v>0</v>
      </c>
      <c r="J365">
        <f t="shared" si="64"/>
        <v>0</v>
      </c>
      <c r="K365" t="s">
        <v>15</v>
      </c>
      <c r="L365">
        <f t="shared" si="65"/>
        <v>0</v>
      </c>
      <c r="M365">
        <f t="shared" si="66"/>
        <v>1</v>
      </c>
      <c r="N365">
        <f t="shared" si="67"/>
        <v>0</v>
      </c>
      <c r="O365">
        <v>63.3</v>
      </c>
      <c r="P365">
        <v>59</v>
      </c>
      <c r="Q365">
        <v>6479</v>
      </c>
      <c r="R365">
        <v>8.7763214564499581</v>
      </c>
      <c r="S365">
        <f t="shared" si="58"/>
        <v>6479.0000000000055</v>
      </c>
      <c r="T365">
        <v>8.859290788151359</v>
      </c>
      <c r="U365">
        <f t="shared" si="59"/>
        <v>7039.4884851386832</v>
      </c>
      <c r="V365">
        <v>-8.2969331701400861E-2</v>
      </c>
      <c r="W365">
        <v>8.8594280011581503</v>
      </c>
      <c r="X365">
        <v>-8.3106544708192231E-2</v>
      </c>
      <c r="Z365">
        <v>6479</v>
      </c>
      <c r="AA365">
        <v>8.7763214564499581</v>
      </c>
      <c r="AB365">
        <v>0</v>
      </c>
      <c r="AC365">
        <v>1</v>
      </c>
      <c r="AD365">
        <v>6.37</v>
      </c>
      <c r="AE365">
        <v>6.4</v>
      </c>
      <c r="AF365">
        <v>4.04</v>
      </c>
    </row>
    <row r="366" spans="1:32" x14ac:dyDescent="0.3">
      <c r="A366">
        <v>2</v>
      </c>
      <c r="B366">
        <v>1.1100000000000001</v>
      </c>
      <c r="C366">
        <f t="shared" si="60"/>
        <v>1.023214116253905</v>
      </c>
      <c r="E366" t="s">
        <v>3</v>
      </c>
      <c r="F366" t="s">
        <v>13</v>
      </c>
      <c r="G366">
        <f t="shared" si="61"/>
        <v>0</v>
      </c>
      <c r="H366">
        <f t="shared" si="62"/>
        <v>0</v>
      </c>
      <c r="I366">
        <f t="shared" si="63"/>
        <v>1</v>
      </c>
      <c r="J366">
        <f t="shared" si="64"/>
        <v>0</v>
      </c>
      <c r="K366" t="s">
        <v>7</v>
      </c>
      <c r="L366">
        <f t="shared" si="65"/>
        <v>0</v>
      </c>
      <c r="M366">
        <f t="shared" si="66"/>
        <v>1</v>
      </c>
      <c r="N366">
        <f t="shared" si="67"/>
        <v>0</v>
      </c>
      <c r="O366">
        <v>62.1</v>
      </c>
      <c r="P366">
        <v>57</v>
      </c>
      <c r="Q366">
        <v>7917</v>
      </c>
      <c r="R366">
        <v>8.9767676251714335</v>
      </c>
      <c r="S366">
        <f t="shared" si="58"/>
        <v>7916.9999999999973</v>
      </c>
      <c r="T366">
        <v>8.869379287543449</v>
      </c>
      <c r="U366">
        <f t="shared" si="59"/>
        <v>7110.8658000561072</v>
      </c>
      <c r="V366">
        <v>0.1073883376279845</v>
      </c>
      <c r="W366">
        <v>8.8680119838677651</v>
      </c>
      <c r="X366">
        <v>0.10875564130366833</v>
      </c>
      <c r="Z366">
        <v>7917</v>
      </c>
      <c r="AA366">
        <v>8.9767676251714335</v>
      </c>
      <c r="AB366">
        <v>0</v>
      </c>
      <c r="AC366">
        <v>1</v>
      </c>
      <c r="AD366">
        <v>6.61</v>
      </c>
      <c r="AE366">
        <v>6.63</v>
      </c>
      <c r="AF366">
        <v>4.1100000000000003</v>
      </c>
    </row>
    <row r="367" spans="1:32" x14ac:dyDescent="0.3">
      <c r="A367">
        <v>2</v>
      </c>
      <c r="B367">
        <v>1.02</v>
      </c>
      <c r="C367">
        <f t="shared" si="60"/>
        <v>1.0043640927805335</v>
      </c>
      <c r="E367" t="s">
        <v>18</v>
      </c>
      <c r="F367" t="s">
        <v>14</v>
      </c>
      <c r="G367">
        <f t="shared" si="61"/>
        <v>0</v>
      </c>
      <c r="H367">
        <f t="shared" si="62"/>
        <v>1</v>
      </c>
      <c r="I367">
        <f t="shared" si="63"/>
        <v>0</v>
      </c>
      <c r="J367">
        <f t="shared" si="64"/>
        <v>0</v>
      </c>
      <c r="K367" t="s">
        <v>11</v>
      </c>
      <c r="L367">
        <f t="shared" si="65"/>
        <v>0</v>
      </c>
      <c r="M367">
        <f t="shared" si="66"/>
        <v>0</v>
      </c>
      <c r="N367">
        <f t="shared" si="67"/>
        <v>1</v>
      </c>
      <c r="O367">
        <v>59.9</v>
      </c>
      <c r="P367">
        <v>62</v>
      </c>
      <c r="Q367">
        <v>4162</v>
      </c>
      <c r="R367">
        <v>8.3337510069535803</v>
      </c>
      <c r="S367">
        <f t="shared" si="58"/>
        <v>4162.0000000000027</v>
      </c>
      <c r="T367">
        <v>8.4967588659772311</v>
      </c>
      <c r="U367">
        <f t="shared" si="59"/>
        <v>4898.8652026296049</v>
      </c>
      <c r="V367">
        <v>-0.16300785902365078</v>
      </c>
      <c r="W367">
        <v>8.5075440095615154</v>
      </c>
      <c r="X367">
        <v>-0.17379300260793507</v>
      </c>
      <c r="Z367">
        <v>4162</v>
      </c>
      <c r="AA367">
        <v>8.3337510069535803</v>
      </c>
      <c r="AB367">
        <v>0</v>
      </c>
      <c r="AC367">
        <v>1</v>
      </c>
      <c r="AD367">
        <v>6.5</v>
      </c>
      <c r="AE367">
        <v>6.53</v>
      </c>
      <c r="AF367">
        <v>3.9</v>
      </c>
    </row>
    <row r="368" spans="1:32" x14ac:dyDescent="0.3">
      <c r="A368">
        <v>2</v>
      </c>
      <c r="B368">
        <v>1.2</v>
      </c>
      <c r="C368">
        <f t="shared" si="60"/>
        <v>1.0409070644037852</v>
      </c>
      <c r="E368" t="s">
        <v>18</v>
      </c>
      <c r="F368" t="s">
        <v>14</v>
      </c>
      <c r="G368">
        <f t="shared" si="61"/>
        <v>0</v>
      </c>
      <c r="H368">
        <f t="shared" si="62"/>
        <v>1</v>
      </c>
      <c r="I368">
        <f t="shared" si="63"/>
        <v>0</v>
      </c>
      <c r="J368">
        <f t="shared" si="64"/>
        <v>0</v>
      </c>
      <c r="K368" t="s">
        <v>2</v>
      </c>
      <c r="L368">
        <f t="shared" si="65"/>
        <v>0</v>
      </c>
      <c r="M368">
        <f t="shared" si="66"/>
        <v>0</v>
      </c>
      <c r="N368">
        <f t="shared" si="67"/>
        <v>1</v>
      </c>
      <c r="O368">
        <v>62.7</v>
      </c>
      <c r="P368">
        <v>58</v>
      </c>
      <c r="Q368">
        <v>6973</v>
      </c>
      <c r="R368">
        <v>8.84980082722101</v>
      </c>
      <c r="S368">
        <f t="shared" si="58"/>
        <v>6972.9999999999955</v>
      </c>
      <c r="T368">
        <v>8.6971840217416503</v>
      </c>
      <c r="U368">
        <f t="shared" si="59"/>
        <v>5986.0319253925645</v>
      </c>
      <c r="V368">
        <v>0.15261680547935974</v>
      </c>
      <c r="W368">
        <v>8.6968376487425836</v>
      </c>
      <c r="X368">
        <v>0.15296317847842644</v>
      </c>
      <c r="Z368">
        <v>6973</v>
      </c>
      <c r="AA368">
        <v>8.84980082722101</v>
      </c>
      <c r="AB368">
        <v>0</v>
      </c>
      <c r="AC368">
        <v>1</v>
      </c>
      <c r="AD368">
        <v>6.74</v>
      </c>
      <c r="AE368">
        <v>6.72</v>
      </c>
      <c r="AF368">
        <v>4.22</v>
      </c>
    </row>
    <row r="369" spans="1:32" x14ac:dyDescent="0.3">
      <c r="A369">
        <v>2</v>
      </c>
      <c r="B369">
        <v>1.1299999999999999</v>
      </c>
      <c r="C369">
        <f t="shared" si="60"/>
        <v>1.027240065158562</v>
      </c>
      <c r="E369" t="s">
        <v>3</v>
      </c>
      <c r="F369" t="s">
        <v>4</v>
      </c>
      <c r="G369">
        <f t="shared" si="61"/>
        <v>0</v>
      </c>
      <c r="H369">
        <f t="shared" si="62"/>
        <v>0</v>
      </c>
      <c r="I369">
        <f t="shared" si="63"/>
        <v>1</v>
      </c>
      <c r="J369">
        <f t="shared" si="64"/>
        <v>0</v>
      </c>
      <c r="K369" t="s">
        <v>11</v>
      </c>
      <c r="L369">
        <f t="shared" si="65"/>
        <v>0</v>
      </c>
      <c r="M369">
        <f t="shared" si="66"/>
        <v>0</v>
      </c>
      <c r="N369">
        <f t="shared" si="67"/>
        <v>1</v>
      </c>
      <c r="O369">
        <v>60.4</v>
      </c>
      <c r="P369">
        <v>56</v>
      </c>
      <c r="Q369">
        <v>3797</v>
      </c>
      <c r="R369">
        <v>8.241966560231802</v>
      </c>
      <c r="S369">
        <f t="shared" si="58"/>
        <v>3796.9999999999986</v>
      </c>
      <c r="T369">
        <v>8.5071558588899236</v>
      </c>
      <c r="U369">
        <f t="shared" si="59"/>
        <v>4950.0643668880703</v>
      </c>
      <c r="V369">
        <v>-0.26518929865812169</v>
      </c>
      <c r="W369">
        <v>8.5075732743257717</v>
      </c>
      <c r="X369">
        <v>-0.26560671409396974</v>
      </c>
      <c r="Z369">
        <v>3797</v>
      </c>
      <c r="AA369">
        <v>8.241966560231802</v>
      </c>
      <c r="AB369">
        <v>0</v>
      </c>
      <c r="AC369">
        <v>1</v>
      </c>
      <c r="AD369">
        <v>6.78</v>
      </c>
      <c r="AE369">
        <v>6.7</v>
      </c>
      <c r="AF369">
        <v>4.07</v>
      </c>
    </row>
    <row r="370" spans="1:32" x14ac:dyDescent="0.3">
      <c r="A370">
        <v>2</v>
      </c>
      <c r="B370">
        <v>1.07</v>
      </c>
      <c r="C370">
        <f t="shared" si="60"/>
        <v>1.0149893672259187</v>
      </c>
      <c r="E370" t="s">
        <v>18</v>
      </c>
      <c r="F370" t="s">
        <v>13</v>
      </c>
      <c r="G370">
        <f t="shared" si="61"/>
        <v>0</v>
      </c>
      <c r="H370">
        <f t="shared" si="62"/>
        <v>0</v>
      </c>
      <c r="I370">
        <f t="shared" si="63"/>
        <v>1</v>
      </c>
      <c r="J370">
        <f t="shared" si="64"/>
        <v>0</v>
      </c>
      <c r="K370" t="s">
        <v>11</v>
      </c>
      <c r="L370">
        <f t="shared" si="65"/>
        <v>0</v>
      </c>
      <c r="M370">
        <f t="shared" si="66"/>
        <v>0</v>
      </c>
      <c r="N370">
        <f t="shared" si="67"/>
        <v>1</v>
      </c>
      <c r="O370">
        <v>62.9</v>
      </c>
      <c r="P370">
        <v>59</v>
      </c>
      <c r="Q370">
        <v>4321</v>
      </c>
      <c r="R370">
        <v>8.3712421359319329</v>
      </c>
      <c r="S370">
        <f t="shared" si="58"/>
        <v>4320.9999999999991</v>
      </c>
      <c r="T370">
        <v>8.4603221007160254</v>
      </c>
      <c r="U370">
        <f t="shared" si="59"/>
        <v>4723.5792208768662</v>
      </c>
      <c r="V370">
        <v>-8.9079964784092525E-2</v>
      </c>
      <c r="W370">
        <v>8.4491568627926021</v>
      </c>
      <c r="X370">
        <v>-7.7914726860669248E-2</v>
      </c>
      <c r="Z370">
        <v>4321</v>
      </c>
      <c r="AA370">
        <v>8.3712421359319329</v>
      </c>
      <c r="AB370">
        <v>0</v>
      </c>
      <c r="AC370">
        <v>1</v>
      </c>
      <c r="AD370">
        <v>6.51</v>
      </c>
      <c r="AE370">
        <v>6.58</v>
      </c>
      <c r="AF370">
        <v>4.12</v>
      </c>
    </row>
    <row r="371" spans="1:32" x14ac:dyDescent="0.3">
      <c r="A371">
        <v>2</v>
      </c>
      <c r="B371">
        <v>2</v>
      </c>
      <c r="C371">
        <f t="shared" si="60"/>
        <v>1.1646528560862337</v>
      </c>
      <c r="E371" t="s">
        <v>8</v>
      </c>
      <c r="F371" t="s">
        <v>14</v>
      </c>
      <c r="G371">
        <f t="shared" si="61"/>
        <v>0</v>
      </c>
      <c r="H371">
        <f t="shared" si="62"/>
        <v>1</v>
      </c>
      <c r="I371">
        <f t="shared" si="63"/>
        <v>0</v>
      </c>
      <c r="J371">
        <f t="shared" si="64"/>
        <v>0</v>
      </c>
      <c r="K371" t="s">
        <v>19</v>
      </c>
      <c r="L371">
        <f t="shared" si="65"/>
        <v>0</v>
      </c>
      <c r="M371">
        <f t="shared" si="66"/>
        <v>0</v>
      </c>
      <c r="N371">
        <f t="shared" si="67"/>
        <v>0</v>
      </c>
      <c r="O371">
        <v>66.099999999999994</v>
      </c>
      <c r="P371">
        <v>57</v>
      </c>
      <c r="Q371">
        <v>6532</v>
      </c>
      <c r="R371">
        <v>8.784468454090355</v>
      </c>
      <c r="S371">
        <f t="shared" si="58"/>
        <v>6531.9999999999955</v>
      </c>
      <c r="T371">
        <v>9.499862423900014</v>
      </c>
      <c r="U371">
        <f t="shared" si="59"/>
        <v>13357.88897697297</v>
      </c>
      <c r="V371">
        <v>-0.71539396980965897</v>
      </c>
      <c r="W371">
        <v>9.526668040586781</v>
      </c>
      <c r="X371">
        <v>-0.74219958649642592</v>
      </c>
      <c r="Z371">
        <v>6532</v>
      </c>
      <c r="AA371">
        <v>8.784468454090355</v>
      </c>
      <c r="AB371">
        <v>0</v>
      </c>
      <c r="AC371">
        <v>1</v>
      </c>
      <c r="AD371">
        <v>7.84</v>
      </c>
      <c r="AE371">
        <v>7.7</v>
      </c>
      <c r="AF371">
        <v>5.14</v>
      </c>
    </row>
    <row r="372" spans="1:32" x14ac:dyDescent="0.3">
      <c r="A372">
        <v>2</v>
      </c>
      <c r="B372">
        <v>1.58</v>
      </c>
      <c r="C372">
        <f t="shared" si="60"/>
        <v>1.105820644308936</v>
      </c>
      <c r="E372" t="s">
        <v>3</v>
      </c>
      <c r="F372" t="s">
        <v>14</v>
      </c>
      <c r="G372">
        <f t="shared" si="61"/>
        <v>0</v>
      </c>
      <c r="H372">
        <f t="shared" si="62"/>
        <v>1</v>
      </c>
      <c r="I372">
        <f t="shared" si="63"/>
        <v>0</v>
      </c>
      <c r="J372">
        <f t="shared" si="64"/>
        <v>0</v>
      </c>
      <c r="K372" t="s">
        <v>15</v>
      </c>
      <c r="L372">
        <f t="shared" si="65"/>
        <v>0</v>
      </c>
      <c r="M372">
        <f t="shared" si="66"/>
        <v>1</v>
      </c>
      <c r="N372">
        <f t="shared" si="67"/>
        <v>0</v>
      </c>
      <c r="O372">
        <v>60</v>
      </c>
      <c r="P372">
        <v>57</v>
      </c>
      <c r="Q372">
        <v>14044</v>
      </c>
      <c r="R372">
        <v>9.5499505372883231</v>
      </c>
      <c r="S372">
        <f t="shared" si="58"/>
        <v>14044.000000000004</v>
      </c>
      <c r="T372">
        <v>9.5990361728129567</v>
      </c>
      <c r="U372">
        <f t="shared" si="59"/>
        <v>14750.557723457601</v>
      </c>
      <c r="V372">
        <v>-4.9085635524633631E-2</v>
      </c>
      <c r="W372">
        <v>9.6043043873829106</v>
      </c>
      <c r="X372">
        <v>-5.4353850094587486E-2</v>
      </c>
      <c r="Z372">
        <v>14044</v>
      </c>
      <c r="AA372">
        <v>9.5499505372883231</v>
      </c>
      <c r="AB372">
        <v>0</v>
      </c>
      <c r="AC372">
        <v>1</v>
      </c>
      <c r="AD372">
        <v>7.58</v>
      </c>
      <c r="AE372">
        <v>7.52</v>
      </c>
      <c r="AF372">
        <v>4.53</v>
      </c>
    </row>
    <row r="373" spans="1:32" x14ac:dyDescent="0.3">
      <c r="A373">
        <v>2</v>
      </c>
      <c r="B373">
        <v>1.46</v>
      </c>
      <c r="C373">
        <f t="shared" si="60"/>
        <v>1.0867788876422659</v>
      </c>
      <c r="E373" t="s">
        <v>3</v>
      </c>
      <c r="F373" t="s">
        <v>4</v>
      </c>
      <c r="G373">
        <f t="shared" si="61"/>
        <v>0</v>
      </c>
      <c r="H373">
        <f t="shared" si="62"/>
        <v>0</v>
      </c>
      <c r="I373">
        <f t="shared" si="63"/>
        <v>1</v>
      </c>
      <c r="J373">
        <f t="shared" si="64"/>
        <v>0</v>
      </c>
      <c r="K373" t="s">
        <v>2</v>
      </c>
      <c r="L373">
        <f t="shared" si="65"/>
        <v>0</v>
      </c>
      <c r="M373">
        <f t="shared" si="66"/>
        <v>0</v>
      </c>
      <c r="N373">
        <f t="shared" si="67"/>
        <v>1</v>
      </c>
      <c r="O373">
        <v>62.4</v>
      </c>
      <c r="P373">
        <v>55</v>
      </c>
      <c r="Q373">
        <v>8855</v>
      </c>
      <c r="R373">
        <v>9.0887375502169334</v>
      </c>
      <c r="S373">
        <f t="shared" si="58"/>
        <v>8854.9999999999964</v>
      </c>
      <c r="T373">
        <v>8.9209943452661644</v>
      </c>
      <c r="U373">
        <f t="shared" si="59"/>
        <v>7487.530720095936</v>
      </c>
      <c r="V373">
        <v>0.167743204950769</v>
      </c>
      <c r="W373">
        <v>8.9141762891827696</v>
      </c>
      <c r="X373">
        <v>0.17456126103416381</v>
      </c>
      <c r="Z373">
        <v>8855</v>
      </c>
      <c r="AA373">
        <v>9.0887375502169334</v>
      </c>
      <c r="AB373">
        <v>0</v>
      </c>
      <c r="AC373">
        <v>1</v>
      </c>
      <c r="AD373">
        <v>7.26</v>
      </c>
      <c r="AE373">
        <v>7.22</v>
      </c>
      <c r="AF373">
        <v>4.5199999999999996</v>
      </c>
    </row>
    <row r="374" spans="1:32" x14ac:dyDescent="0.3">
      <c r="A374">
        <v>2</v>
      </c>
      <c r="B374">
        <v>1.01</v>
      </c>
      <c r="C374">
        <f t="shared" si="60"/>
        <v>1.0021904733436682</v>
      </c>
      <c r="E374" t="s">
        <v>12</v>
      </c>
      <c r="F374" t="s">
        <v>17</v>
      </c>
      <c r="G374">
        <f t="shared" si="61"/>
        <v>1</v>
      </c>
      <c r="H374">
        <f t="shared" si="62"/>
        <v>0</v>
      </c>
      <c r="I374">
        <f t="shared" si="63"/>
        <v>0</v>
      </c>
      <c r="J374">
        <f t="shared" si="64"/>
        <v>0</v>
      </c>
      <c r="K374" t="s">
        <v>7</v>
      </c>
      <c r="L374">
        <f t="shared" si="65"/>
        <v>0</v>
      </c>
      <c r="M374">
        <f t="shared" si="66"/>
        <v>1</v>
      </c>
      <c r="N374">
        <f t="shared" si="67"/>
        <v>0</v>
      </c>
      <c r="O374">
        <v>62.4</v>
      </c>
      <c r="P374">
        <v>58</v>
      </c>
      <c r="Q374">
        <v>8416</v>
      </c>
      <c r="R374">
        <v>9.0378899349774908</v>
      </c>
      <c r="S374">
        <f t="shared" si="58"/>
        <v>8415.9999999999982</v>
      </c>
      <c r="T374">
        <v>8.870757055831529</v>
      </c>
      <c r="U374">
        <f t="shared" si="59"/>
        <v>7120.6696776411882</v>
      </c>
      <c r="V374">
        <v>0.16713287914596187</v>
      </c>
      <c r="W374">
        <v>8.8752431493715491</v>
      </c>
      <c r="X374">
        <v>0.1626467856059417</v>
      </c>
      <c r="Z374">
        <v>8416</v>
      </c>
      <c r="AA374">
        <v>9.0378899349774908</v>
      </c>
      <c r="AB374">
        <v>0</v>
      </c>
      <c r="AC374">
        <v>1</v>
      </c>
      <c r="AD374">
        <v>6.41</v>
      </c>
      <c r="AE374">
        <v>6.38</v>
      </c>
      <c r="AF374">
        <v>3.99</v>
      </c>
    </row>
    <row r="375" spans="1:32" x14ac:dyDescent="0.3">
      <c r="A375">
        <v>2</v>
      </c>
      <c r="B375">
        <v>1.17</v>
      </c>
      <c r="C375">
        <f t="shared" si="60"/>
        <v>1.0351280349821694</v>
      </c>
      <c r="E375" t="s">
        <v>18</v>
      </c>
      <c r="F375" t="s">
        <v>4</v>
      </c>
      <c r="G375">
        <f t="shared" si="61"/>
        <v>0</v>
      </c>
      <c r="H375">
        <f t="shared" si="62"/>
        <v>0</v>
      </c>
      <c r="I375">
        <f t="shared" si="63"/>
        <v>1</v>
      </c>
      <c r="J375">
        <f t="shared" si="64"/>
        <v>0</v>
      </c>
      <c r="K375" t="s">
        <v>2</v>
      </c>
      <c r="L375">
        <f t="shared" si="65"/>
        <v>0</v>
      </c>
      <c r="M375">
        <f t="shared" si="66"/>
        <v>0</v>
      </c>
      <c r="N375">
        <f t="shared" si="67"/>
        <v>1</v>
      </c>
      <c r="O375">
        <v>63.1</v>
      </c>
      <c r="P375">
        <v>56</v>
      </c>
      <c r="Q375">
        <v>4652</v>
      </c>
      <c r="R375">
        <v>8.4450525136385544</v>
      </c>
      <c r="S375">
        <f t="shared" si="58"/>
        <v>4651.9999999999964</v>
      </c>
      <c r="T375">
        <v>8.5693176425851814</v>
      </c>
      <c r="U375">
        <f t="shared" si="59"/>
        <v>5267.534222567936</v>
      </c>
      <c r="V375">
        <v>-0.124265128946627</v>
      </c>
      <c r="W375">
        <v>8.5537016954380256</v>
      </c>
      <c r="X375">
        <v>-0.10864918179947125</v>
      </c>
      <c r="Z375">
        <v>4652</v>
      </c>
      <c r="AA375">
        <v>8.4450525136385544</v>
      </c>
      <c r="AB375">
        <v>0</v>
      </c>
      <c r="AC375">
        <v>1</v>
      </c>
      <c r="AD375">
        <v>6.76</v>
      </c>
      <c r="AE375">
        <v>6.71</v>
      </c>
      <c r="AF375">
        <v>4.25</v>
      </c>
    </row>
    <row r="376" spans="1:32" x14ac:dyDescent="0.3">
      <c r="A376">
        <v>2</v>
      </c>
      <c r="B376">
        <v>1.23</v>
      </c>
      <c r="C376">
        <f t="shared" si="60"/>
        <v>1.0465744642047201</v>
      </c>
      <c r="E376" t="s">
        <v>3</v>
      </c>
      <c r="F376" t="s">
        <v>13</v>
      </c>
      <c r="G376">
        <f t="shared" si="61"/>
        <v>0</v>
      </c>
      <c r="H376">
        <f t="shared" si="62"/>
        <v>0</v>
      </c>
      <c r="I376">
        <f t="shared" si="63"/>
        <v>1</v>
      </c>
      <c r="J376">
        <f t="shared" si="64"/>
        <v>0</v>
      </c>
      <c r="K376" t="s">
        <v>5</v>
      </c>
      <c r="L376">
        <f t="shared" si="65"/>
        <v>0</v>
      </c>
      <c r="M376">
        <f t="shared" si="66"/>
        <v>1</v>
      </c>
      <c r="N376">
        <f t="shared" si="67"/>
        <v>0</v>
      </c>
      <c r="O376">
        <v>62.7</v>
      </c>
      <c r="P376">
        <v>56</v>
      </c>
      <c r="Q376">
        <v>10317</v>
      </c>
      <c r="R376">
        <v>9.2415482991003763</v>
      </c>
      <c r="S376">
        <f t="shared" si="58"/>
        <v>10317.000000000005</v>
      </c>
      <c r="T376">
        <v>9.0327954769670313</v>
      </c>
      <c r="U376">
        <f t="shared" si="59"/>
        <v>8373.234068498894</v>
      </c>
      <c r="V376">
        <v>0.20875282213334501</v>
      </c>
      <c r="W376">
        <v>9.025622952517665</v>
      </c>
      <c r="X376">
        <v>0.21592534658271134</v>
      </c>
      <c r="Z376">
        <v>10317</v>
      </c>
      <c r="AA376">
        <v>9.2415482991003763</v>
      </c>
      <c r="AB376">
        <v>0</v>
      </c>
      <c r="AC376">
        <v>1</v>
      </c>
      <c r="AD376">
        <v>6.81</v>
      </c>
      <c r="AE376">
        <v>6.84</v>
      </c>
      <c r="AF376">
        <v>4.28</v>
      </c>
    </row>
    <row r="377" spans="1:32" x14ac:dyDescent="0.3">
      <c r="A377">
        <v>2</v>
      </c>
      <c r="B377">
        <v>1.01</v>
      </c>
      <c r="C377">
        <f t="shared" si="60"/>
        <v>1.0021904733436682</v>
      </c>
      <c r="E377" t="s">
        <v>8</v>
      </c>
      <c r="F377" t="s">
        <v>14</v>
      </c>
      <c r="G377">
        <f t="shared" si="61"/>
        <v>0</v>
      </c>
      <c r="H377">
        <f t="shared" si="62"/>
        <v>1</v>
      </c>
      <c r="I377">
        <f t="shared" si="63"/>
        <v>0</v>
      </c>
      <c r="J377">
        <f t="shared" si="64"/>
        <v>0</v>
      </c>
      <c r="K377" t="s">
        <v>2</v>
      </c>
      <c r="L377">
        <f t="shared" si="65"/>
        <v>0</v>
      </c>
      <c r="M377">
        <f t="shared" si="66"/>
        <v>0</v>
      </c>
      <c r="N377">
        <f t="shared" si="67"/>
        <v>1</v>
      </c>
      <c r="O377">
        <v>65</v>
      </c>
      <c r="P377">
        <v>61</v>
      </c>
      <c r="Q377">
        <v>5131</v>
      </c>
      <c r="R377">
        <v>8.5430558509419647</v>
      </c>
      <c r="S377">
        <f t="shared" si="58"/>
        <v>5131</v>
      </c>
      <c r="T377">
        <v>8.3939096941070179</v>
      </c>
      <c r="U377">
        <f t="shared" si="59"/>
        <v>4420.0650586147103</v>
      </c>
      <c r="V377">
        <v>0.14914615683494681</v>
      </c>
      <c r="W377">
        <v>8.3959859466621243</v>
      </c>
      <c r="X377">
        <v>0.14706990427984046</v>
      </c>
      <c r="Z377">
        <v>5131</v>
      </c>
      <c r="AA377">
        <v>8.5430558509419647</v>
      </c>
      <c r="AB377">
        <v>0</v>
      </c>
      <c r="AC377">
        <v>1</v>
      </c>
      <c r="AD377">
        <v>6.29</v>
      </c>
      <c r="AE377">
        <v>6.23</v>
      </c>
      <c r="AF377">
        <v>4.07</v>
      </c>
    </row>
    <row r="378" spans="1:32" x14ac:dyDescent="0.3">
      <c r="A378">
        <v>2</v>
      </c>
      <c r="B378">
        <v>1.53</v>
      </c>
      <c r="C378">
        <f t="shared" si="60"/>
        <v>1.0980285834290671</v>
      </c>
      <c r="E378" t="s">
        <v>3</v>
      </c>
      <c r="F378" t="s">
        <v>1</v>
      </c>
      <c r="G378">
        <f t="shared" si="61"/>
        <v>0</v>
      </c>
      <c r="H378">
        <f t="shared" si="62"/>
        <v>0</v>
      </c>
      <c r="I378">
        <f t="shared" si="63"/>
        <v>0</v>
      </c>
      <c r="J378">
        <f t="shared" si="64"/>
        <v>1</v>
      </c>
      <c r="K378" t="s">
        <v>2</v>
      </c>
      <c r="L378">
        <f t="shared" si="65"/>
        <v>0</v>
      </c>
      <c r="M378">
        <f t="shared" si="66"/>
        <v>0</v>
      </c>
      <c r="N378">
        <f t="shared" si="67"/>
        <v>1</v>
      </c>
      <c r="O378">
        <v>62.2</v>
      </c>
      <c r="P378">
        <v>58</v>
      </c>
      <c r="Q378">
        <v>7721</v>
      </c>
      <c r="R378">
        <v>8.9516991683088154</v>
      </c>
      <c r="S378">
        <f t="shared" si="58"/>
        <v>7720.9999999999973</v>
      </c>
      <c r="T378">
        <v>8.8152910075729167</v>
      </c>
      <c r="U378">
        <f t="shared" si="59"/>
        <v>6736.4678425655102</v>
      </c>
      <c r="V378">
        <v>0.13640816073589868</v>
      </c>
      <c r="W378">
        <v>8.8106208896256799</v>
      </c>
      <c r="X378">
        <v>0.14107827868313549</v>
      </c>
      <c r="Z378">
        <v>7721</v>
      </c>
      <c r="AA378">
        <v>8.9516991683088154</v>
      </c>
      <c r="AB378">
        <v>0</v>
      </c>
      <c r="AC378">
        <v>1</v>
      </c>
      <c r="AD378">
        <v>7.35</v>
      </c>
      <c r="AE378">
        <v>7.37</v>
      </c>
      <c r="AF378">
        <v>4.58</v>
      </c>
    </row>
    <row r="379" spans="1:32" x14ac:dyDescent="0.3">
      <c r="A379">
        <v>2</v>
      </c>
      <c r="B379">
        <v>1.02</v>
      </c>
      <c r="C379">
        <f t="shared" si="60"/>
        <v>1.0043640927805335</v>
      </c>
      <c r="E379" t="s">
        <v>12</v>
      </c>
      <c r="F379" t="s">
        <v>14</v>
      </c>
      <c r="G379">
        <f t="shared" si="61"/>
        <v>0</v>
      </c>
      <c r="H379">
        <f t="shared" si="62"/>
        <v>1</v>
      </c>
      <c r="I379">
        <f t="shared" si="63"/>
        <v>0</v>
      </c>
      <c r="J379">
        <f t="shared" si="64"/>
        <v>0</v>
      </c>
      <c r="K379" t="s">
        <v>5</v>
      </c>
      <c r="L379">
        <f t="shared" si="65"/>
        <v>0</v>
      </c>
      <c r="M379">
        <f t="shared" si="66"/>
        <v>1</v>
      </c>
      <c r="N379">
        <f t="shared" si="67"/>
        <v>0</v>
      </c>
      <c r="O379">
        <v>60.9</v>
      </c>
      <c r="P379">
        <v>59</v>
      </c>
      <c r="Q379">
        <v>8616</v>
      </c>
      <c r="R379">
        <v>9.0613762188362248</v>
      </c>
      <c r="S379">
        <f t="shared" si="58"/>
        <v>8616.0000000000018</v>
      </c>
      <c r="T379">
        <v>8.9175179550307693</v>
      </c>
      <c r="U379">
        <f t="shared" si="59"/>
        <v>7461.5463335163258</v>
      </c>
      <c r="V379">
        <v>0.14385826380545552</v>
      </c>
      <c r="W379">
        <v>8.9205198969413786</v>
      </c>
      <c r="X379">
        <v>0.1408563218948462</v>
      </c>
      <c r="Z379">
        <v>8616</v>
      </c>
      <c r="AA379">
        <v>9.0613762188362248</v>
      </c>
      <c r="AB379">
        <v>0</v>
      </c>
      <c r="AC379">
        <v>1</v>
      </c>
      <c r="AD379">
        <v>6.44</v>
      </c>
      <c r="AE379">
        <v>6.56</v>
      </c>
      <c r="AF379">
        <v>3.96</v>
      </c>
    </row>
    <row r="380" spans="1:32" x14ac:dyDescent="0.3">
      <c r="A380">
        <v>2</v>
      </c>
      <c r="B380">
        <v>1.0900000000000001</v>
      </c>
      <c r="C380">
        <f t="shared" si="60"/>
        <v>1.0191311753072512</v>
      </c>
      <c r="E380" t="s">
        <v>18</v>
      </c>
      <c r="F380" t="s">
        <v>17</v>
      </c>
      <c r="G380">
        <f t="shared" si="61"/>
        <v>1</v>
      </c>
      <c r="H380">
        <f t="shared" si="62"/>
        <v>0</v>
      </c>
      <c r="I380">
        <f t="shared" si="63"/>
        <v>0</v>
      </c>
      <c r="J380">
        <f t="shared" si="64"/>
        <v>0</v>
      </c>
      <c r="K380" t="s">
        <v>11</v>
      </c>
      <c r="L380">
        <f t="shared" si="65"/>
        <v>0</v>
      </c>
      <c r="M380">
        <f t="shared" si="66"/>
        <v>0</v>
      </c>
      <c r="N380">
        <f t="shared" si="67"/>
        <v>1</v>
      </c>
      <c r="O380">
        <v>63.4</v>
      </c>
      <c r="P380">
        <v>59</v>
      </c>
      <c r="Q380">
        <v>3742</v>
      </c>
      <c r="R380">
        <v>8.2273755068340346</v>
      </c>
      <c r="S380">
        <f t="shared" si="58"/>
        <v>3741.9999999999991</v>
      </c>
      <c r="T380">
        <v>8.6219526754133486</v>
      </c>
      <c r="U380">
        <f t="shared" si="59"/>
        <v>5552.2174940146269</v>
      </c>
      <c r="V380">
        <v>-0.39457716857931402</v>
      </c>
      <c r="W380">
        <v>8.6089819939370269</v>
      </c>
      <c r="X380">
        <v>-0.38160648710299228</v>
      </c>
      <c r="Z380">
        <v>3742</v>
      </c>
      <c r="AA380">
        <v>8.2273755068340346</v>
      </c>
      <c r="AB380">
        <v>0</v>
      </c>
      <c r="AC380">
        <v>1</v>
      </c>
      <c r="AD380">
        <v>6.59</v>
      </c>
      <c r="AE380">
        <v>6.54</v>
      </c>
      <c r="AF380">
        <v>4.16</v>
      </c>
    </row>
    <row r="381" spans="1:32" x14ac:dyDescent="0.3">
      <c r="A381">
        <v>2</v>
      </c>
      <c r="B381">
        <v>1.01</v>
      </c>
      <c r="C381">
        <f t="shared" si="60"/>
        <v>1.0021904733436682</v>
      </c>
      <c r="E381" t="s">
        <v>3</v>
      </c>
      <c r="F381" t="s">
        <v>10</v>
      </c>
      <c r="G381">
        <f t="shared" si="61"/>
        <v>0</v>
      </c>
      <c r="H381">
        <f t="shared" si="62"/>
        <v>0</v>
      </c>
      <c r="I381">
        <f t="shared" si="63"/>
        <v>0</v>
      </c>
      <c r="J381">
        <f t="shared" si="64"/>
        <v>1</v>
      </c>
      <c r="K381" t="s">
        <v>7</v>
      </c>
      <c r="L381">
        <f t="shared" si="65"/>
        <v>0</v>
      </c>
      <c r="M381">
        <f t="shared" si="66"/>
        <v>1</v>
      </c>
      <c r="N381">
        <f t="shared" si="67"/>
        <v>0</v>
      </c>
      <c r="O381">
        <v>61.1</v>
      </c>
      <c r="P381">
        <v>54</v>
      </c>
      <c r="Q381">
        <v>5182</v>
      </c>
      <c r="R381">
        <v>8.5529463611220553</v>
      </c>
      <c r="S381">
        <f t="shared" si="58"/>
        <v>5182</v>
      </c>
      <c r="T381">
        <v>8.5374548404207182</v>
      </c>
      <c r="U381">
        <f t="shared" si="59"/>
        <v>5102.3415480819222</v>
      </c>
      <c r="V381">
        <v>1.549152070133708E-2</v>
      </c>
      <c r="W381">
        <v>8.5411587184342359</v>
      </c>
      <c r="X381">
        <v>1.17876426878194E-2</v>
      </c>
      <c r="Z381">
        <v>5182</v>
      </c>
      <c r="AA381">
        <v>8.5529463611220553</v>
      </c>
      <c r="AB381">
        <v>0</v>
      </c>
      <c r="AC381">
        <v>1</v>
      </c>
      <c r="AD381">
        <v>6.46</v>
      </c>
      <c r="AE381">
        <v>6.48</v>
      </c>
      <c r="AF381">
        <v>3.95</v>
      </c>
    </row>
    <row r="382" spans="1:32" x14ac:dyDescent="0.3">
      <c r="A382">
        <v>2</v>
      </c>
      <c r="B382">
        <v>1.5</v>
      </c>
      <c r="C382">
        <f t="shared" si="60"/>
        <v>1.0932575062388263</v>
      </c>
      <c r="E382" t="s">
        <v>12</v>
      </c>
      <c r="F382" t="s">
        <v>4</v>
      </c>
      <c r="G382">
        <f t="shared" si="61"/>
        <v>0</v>
      </c>
      <c r="H382">
        <f t="shared" si="62"/>
        <v>0</v>
      </c>
      <c r="I382">
        <f t="shared" si="63"/>
        <v>1</v>
      </c>
      <c r="J382">
        <f t="shared" si="64"/>
        <v>0</v>
      </c>
      <c r="K382" t="s">
        <v>7</v>
      </c>
      <c r="L382">
        <f t="shared" si="65"/>
        <v>0</v>
      </c>
      <c r="M382">
        <f t="shared" si="66"/>
        <v>1</v>
      </c>
      <c r="N382">
        <f t="shared" si="67"/>
        <v>0</v>
      </c>
      <c r="O382">
        <v>59.3</v>
      </c>
      <c r="P382">
        <v>61</v>
      </c>
      <c r="Q382">
        <v>10584</v>
      </c>
      <c r="R382">
        <v>9.2670987057947922</v>
      </c>
      <c r="S382">
        <f t="shared" si="58"/>
        <v>10584.000000000007</v>
      </c>
      <c r="T382">
        <v>9.4154890227502115</v>
      </c>
      <c r="U382">
        <f t="shared" si="59"/>
        <v>12277.075510772393</v>
      </c>
      <c r="V382">
        <v>-0.14839031695541927</v>
      </c>
      <c r="W382">
        <v>9.4116783557794186</v>
      </c>
      <c r="X382">
        <v>-0.14457964998462636</v>
      </c>
      <c r="Z382">
        <v>10584</v>
      </c>
      <c r="AA382">
        <v>9.2670987057947922</v>
      </c>
      <c r="AB382">
        <v>0</v>
      </c>
      <c r="AC382">
        <v>1</v>
      </c>
      <c r="AD382">
        <v>7.53</v>
      </c>
      <c r="AE382">
        <v>7.47</v>
      </c>
      <c r="AF382">
        <v>4.45</v>
      </c>
    </row>
    <row r="383" spans="1:32" x14ac:dyDescent="0.3">
      <c r="A383">
        <v>2</v>
      </c>
      <c r="B383">
        <v>1.5</v>
      </c>
      <c r="C383">
        <f t="shared" si="60"/>
        <v>1.0932575062388263</v>
      </c>
      <c r="E383" t="s">
        <v>0</v>
      </c>
      <c r="F383" t="s">
        <v>4</v>
      </c>
      <c r="G383">
        <f t="shared" si="61"/>
        <v>0</v>
      </c>
      <c r="H383">
        <f t="shared" si="62"/>
        <v>0</v>
      </c>
      <c r="I383">
        <f t="shared" si="63"/>
        <v>1</v>
      </c>
      <c r="J383">
        <f t="shared" si="64"/>
        <v>0</v>
      </c>
      <c r="K383" t="s">
        <v>15</v>
      </c>
      <c r="L383">
        <f t="shared" si="65"/>
        <v>0</v>
      </c>
      <c r="M383">
        <f t="shared" si="66"/>
        <v>1</v>
      </c>
      <c r="N383">
        <f t="shared" si="67"/>
        <v>0</v>
      </c>
      <c r="O383">
        <v>63.6</v>
      </c>
      <c r="P383">
        <v>58</v>
      </c>
      <c r="Q383">
        <v>10291</v>
      </c>
      <c r="R383">
        <v>9.2390250058360923</v>
      </c>
      <c r="S383">
        <f t="shared" si="58"/>
        <v>10291.000000000007</v>
      </c>
      <c r="T383">
        <v>9.3616853622369902</v>
      </c>
      <c r="U383">
        <f t="shared" si="59"/>
        <v>11633.979498191005</v>
      </c>
      <c r="V383">
        <v>-0.1226603564008979</v>
      </c>
      <c r="W383">
        <v>9.3540369237755474</v>
      </c>
      <c r="X383">
        <v>-0.11501191793945509</v>
      </c>
      <c r="Z383">
        <v>10291</v>
      </c>
      <c r="AA383">
        <v>9.2390250058360923</v>
      </c>
      <c r="AB383">
        <v>0</v>
      </c>
      <c r="AC383">
        <v>1</v>
      </c>
      <c r="AD383">
        <v>7.22</v>
      </c>
      <c r="AE383">
        <v>7.27</v>
      </c>
      <c r="AF383">
        <v>4.6100000000000003</v>
      </c>
    </row>
    <row r="384" spans="1:32" x14ac:dyDescent="0.3">
      <c r="A384">
        <v>2</v>
      </c>
      <c r="B384">
        <v>1.23</v>
      </c>
      <c r="C384">
        <f t="shared" si="60"/>
        <v>1.0465744642047201</v>
      </c>
      <c r="E384" t="s">
        <v>3</v>
      </c>
      <c r="F384" t="s">
        <v>13</v>
      </c>
      <c r="G384">
        <f t="shared" si="61"/>
        <v>0</v>
      </c>
      <c r="H384">
        <f t="shared" si="62"/>
        <v>0</v>
      </c>
      <c r="I384">
        <f t="shared" si="63"/>
        <v>1</v>
      </c>
      <c r="J384">
        <f t="shared" si="64"/>
        <v>0</v>
      </c>
      <c r="K384" t="s">
        <v>5</v>
      </c>
      <c r="L384">
        <f t="shared" si="65"/>
        <v>0</v>
      </c>
      <c r="M384">
        <f t="shared" si="66"/>
        <v>1</v>
      </c>
      <c r="N384">
        <f t="shared" si="67"/>
        <v>0</v>
      </c>
      <c r="O384">
        <v>60.3</v>
      </c>
      <c r="P384">
        <v>57</v>
      </c>
      <c r="Q384">
        <v>10304</v>
      </c>
      <c r="R384">
        <v>9.2402874483441355</v>
      </c>
      <c r="S384">
        <f t="shared" si="58"/>
        <v>10304.000000000007</v>
      </c>
      <c r="T384">
        <v>9.0785233585493827</v>
      </c>
      <c r="U384">
        <f t="shared" si="59"/>
        <v>8765.013683876512</v>
      </c>
      <c r="V384">
        <v>0.16176408979475276</v>
      </c>
      <c r="W384">
        <v>9.0695203204663866</v>
      </c>
      <c r="X384">
        <v>0.17076712787774895</v>
      </c>
      <c r="Z384">
        <v>10304</v>
      </c>
      <c r="AA384">
        <v>9.2402874483441355</v>
      </c>
      <c r="AB384">
        <v>0</v>
      </c>
      <c r="AC384">
        <v>1</v>
      </c>
      <c r="AD384">
        <v>6.98</v>
      </c>
      <c r="AE384">
        <v>6.97</v>
      </c>
      <c r="AF384">
        <v>4.21</v>
      </c>
    </row>
    <row r="385" spans="1:32" x14ac:dyDescent="0.3">
      <c r="A385">
        <v>2</v>
      </c>
      <c r="B385">
        <v>1.56</v>
      </c>
      <c r="C385">
        <f t="shared" si="60"/>
        <v>1.1027272307550515</v>
      </c>
      <c r="E385" t="s">
        <v>18</v>
      </c>
      <c r="F385" t="s">
        <v>1</v>
      </c>
      <c r="G385">
        <f t="shared" si="61"/>
        <v>0</v>
      </c>
      <c r="H385">
        <f t="shared" si="62"/>
        <v>0</v>
      </c>
      <c r="I385">
        <f t="shared" si="63"/>
        <v>0</v>
      </c>
      <c r="J385">
        <f t="shared" si="64"/>
        <v>1</v>
      </c>
      <c r="K385" t="s">
        <v>11</v>
      </c>
      <c r="L385">
        <f t="shared" si="65"/>
        <v>0</v>
      </c>
      <c r="M385">
        <f t="shared" si="66"/>
        <v>0</v>
      </c>
      <c r="N385">
        <f t="shared" si="67"/>
        <v>1</v>
      </c>
      <c r="O385">
        <v>58.3</v>
      </c>
      <c r="P385">
        <v>63</v>
      </c>
      <c r="Q385">
        <v>6996</v>
      </c>
      <c r="R385">
        <v>8.853093836138493</v>
      </c>
      <c r="S385">
        <f t="shared" si="58"/>
        <v>6996.0000000000018</v>
      </c>
      <c r="T385">
        <v>8.9527831458405718</v>
      </c>
      <c r="U385">
        <f t="shared" si="59"/>
        <v>7729.3739282777888</v>
      </c>
      <c r="V385">
        <v>-9.9689309702078788E-2</v>
      </c>
      <c r="W385">
        <v>8.9487017630898933</v>
      </c>
      <c r="X385">
        <v>-9.5607926951400302E-2</v>
      </c>
      <c r="Z385">
        <v>6996</v>
      </c>
      <c r="AA385">
        <v>8.853093836138493</v>
      </c>
      <c r="AB385">
        <v>0</v>
      </c>
      <c r="AC385">
        <v>1</v>
      </c>
      <c r="AD385">
        <v>7.64</v>
      </c>
      <c r="AE385">
        <v>7.7</v>
      </c>
      <c r="AF385">
        <v>4.47</v>
      </c>
    </row>
    <row r="386" spans="1:32" x14ac:dyDescent="0.3">
      <c r="A386">
        <v>2</v>
      </c>
      <c r="B386">
        <v>1.7</v>
      </c>
      <c r="C386">
        <f t="shared" si="60"/>
        <v>1.1237655591061944</v>
      </c>
      <c r="E386" t="s">
        <v>0</v>
      </c>
      <c r="F386" t="s">
        <v>10</v>
      </c>
      <c r="G386">
        <f t="shared" si="61"/>
        <v>0</v>
      </c>
      <c r="H386">
        <f t="shared" si="62"/>
        <v>0</v>
      </c>
      <c r="I386">
        <f t="shared" si="63"/>
        <v>0</v>
      </c>
      <c r="J386">
        <f t="shared" si="64"/>
        <v>1</v>
      </c>
      <c r="K386" t="s">
        <v>7</v>
      </c>
      <c r="L386">
        <f t="shared" si="65"/>
        <v>0</v>
      </c>
      <c r="M386">
        <f t="shared" si="66"/>
        <v>1</v>
      </c>
      <c r="N386">
        <f t="shared" si="67"/>
        <v>0</v>
      </c>
      <c r="O386">
        <v>58</v>
      </c>
      <c r="P386">
        <v>60</v>
      </c>
      <c r="Q386">
        <v>11921</v>
      </c>
      <c r="R386">
        <v>9.3860568297180009</v>
      </c>
      <c r="S386">
        <f t="shared" si="58"/>
        <v>11920.999999999993</v>
      </c>
      <c r="T386">
        <v>9.4613457254941302</v>
      </c>
      <c r="U386">
        <f t="shared" si="59"/>
        <v>12853.169652802186</v>
      </c>
      <c r="V386">
        <v>-7.5288895776129294E-2</v>
      </c>
      <c r="W386">
        <v>9.4742842857588236</v>
      </c>
      <c r="X386">
        <v>-8.8227456040822716E-2</v>
      </c>
      <c r="Z386">
        <v>11921</v>
      </c>
      <c r="AA386">
        <v>9.3860568297180009</v>
      </c>
      <c r="AB386">
        <v>0</v>
      </c>
      <c r="AC386">
        <v>1</v>
      </c>
      <c r="AD386">
        <v>7.84</v>
      </c>
      <c r="AE386">
        <v>7.88</v>
      </c>
      <c r="AF386">
        <v>4.5599999999999996</v>
      </c>
    </row>
    <row r="387" spans="1:32" x14ac:dyDescent="0.3">
      <c r="A387">
        <v>2</v>
      </c>
      <c r="B387">
        <v>1.02</v>
      </c>
      <c r="C387">
        <f t="shared" si="60"/>
        <v>1.0043640927805335</v>
      </c>
      <c r="E387" t="s">
        <v>12</v>
      </c>
      <c r="F387" t="s">
        <v>14</v>
      </c>
      <c r="G387">
        <f t="shared" si="61"/>
        <v>0</v>
      </c>
      <c r="H387">
        <f t="shared" si="62"/>
        <v>1</v>
      </c>
      <c r="I387">
        <f t="shared" si="63"/>
        <v>0</v>
      </c>
      <c r="J387">
        <f t="shared" si="64"/>
        <v>0</v>
      </c>
      <c r="K387" t="s">
        <v>15</v>
      </c>
      <c r="L387">
        <f t="shared" si="65"/>
        <v>0</v>
      </c>
      <c r="M387">
        <f t="shared" si="66"/>
        <v>1</v>
      </c>
      <c r="N387">
        <f t="shared" si="67"/>
        <v>0</v>
      </c>
      <c r="O387">
        <v>62.4</v>
      </c>
      <c r="P387">
        <v>59</v>
      </c>
      <c r="Q387">
        <v>6773</v>
      </c>
      <c r="R387">
        <v>8.8206993992149041</v>
      </c>
      <c r="S387">
        <f t="shared" ref="S387:S450" si="68">EXP(R387)</f>
        <v>6773.0000000000027</v>
      </c>
      <c r="T387">
        <v>8.8498006391083379</v>
      </c>
      <c r="U387">
        <f t="shared" ref="U387:U450" si="69">EXP(T387)</f>
        <v>6972.9986882904559</v>
      </c>
      <c r="V387">
        <v>-2.9101239893433828E-2</v>
      </c>
      <c r="W387">
        <v>8.8514471779667296</v>
      </c>
      <c r="X387">
        <v>-3.074777875182555E-2</v>
      </c>
      <c r="Z387">
        <v>6773</v>
      </c>
      <c r="AA387">
        <v>8.8206993992149041</v>
      </c>
      <c r="AB387">
        <v>0</v>
      </c>
      <c r="AC387">
        <v>1</v>
      </c>
      <c r="AD387">
        <v>6.45</v>
      </c>
      <c r="AE387">
        <v>6.4</v>
      </c>
      <c r="AF387">
        <v>4.01</v>
      </c>
    </row>
    <row r="388" spans="1:32" x14ac:dyDescent="0.3">
      <c r="A388">
        <v>2</v>
      </c>
      <c r="B388">
        <v>1.22</v>
      </c>
      <c r="C388">
        <f t="shared" si="60"/>
        <v>1.0446974310615553</v>
      </c>
      <c r="E388" t="s">
        <v>12</v>
      </c>
      <c r="F388" t="s">
        <v>13</v>
      </c>
      <c r="G388">
        <f t="shared" si="61"/>
        <v>0</v>
      </c>
      <c r="H388">
        <f t="shared" si="62"/>
        <v>0</v>
      </c>
      <c r="I388">
        <f t="shared" si="63"/>
        <v>1</v>
      </c>
      <c r="J388">
        <f t="shared" si="64"/>
        <v>0</v>
      </c>
      <c r="K388" t="s">
        <v>11</v>
      </c>
      <c r="L388">
        <f t="shared" si="65"/>
        <v>0</v>
      </c>
      <c r="M388">
        <f t="shared" si="66"/>
        <v>0</v>
      </c>
      <c r="N388">
        <f t="shared" si="67"/>
        <v>1</v>
      </c>
      <c r="O388">
        <v>60.2</v>
      </c>
      <c r="P388">
        <v>58</v>
      </c>
      <c r="Q388">
        <v>5534</v>
      </c>
      <c r="R388">
        <v>8.6186661603468711</v>
      </c>
      <c r="S388">
        <f t="shared" si="68"/>
        <v>5533.9999999999991</v>
      </c>
      <c r="T388">
        <v>8.6400440947616506</v>
      </c>
      <c r="U388">
        <f t="shared" si="69"/>
        <v>5653.5791121632565</v>
      </c>
      <c r="V388">
        <v>-2.1377934414779531E-2</v>
      </c>
      <c r="W388">
        <v>8.6408644512717245</v>
      </c>
      <c r="X388">
        <v>-2.2198290924853481E-2</v>
      </c>
      <c r="Z388">
        <v>5534</v>
      </c>
      <c r="AA388">
        <v>8.6186661603468711</v>
      </c>
      <c r="AB388">
        <v>0</v>
      </c>
      <c r="AC388">
        <v>1</v>
      </c>
      <c r="AD388">
        <v>6.92</v>
      </c>
      <c r="AE388">
        <v>6.9</v>
      </c>
      <c r="AF388">
        <v>4.16</v>
      </c>
    </row>
    <row r="389" spans="1:32" x14ac:dyDescent="0.3">
      <c r="A389">
        <v>2</v>
      </c>
      <c r="B389">
        <v>1.36</v>
      </c>
      <c r="C389">
        <f t="shared" si="60"/>
        <v>1.0699542445691419</v>
      </c>
      <c r="E389" t="s">
        <v>3</v>
      </c>
      <c r="F389" t="s">
        <v>4</v>
      </c>
      <c r="G389">
        <f t="shared" si="61"/>
        <v>0</v>
      </c>
      <c r="H389">
        <f t="shared" si="62"/>
        <v>0</v>
      </c>
      <c r="I389">
        <f t="shared" si="63"/>
        <v>1</v>
      </c>
      <c r="J389">
        <f t="shared" si="64"/>
        <v>0</v>
      </c>
      <c r="K389" t="s">
        <v>15</v>
      </c>
      <c r="L389">
        <f t="shared" si="65"/>
        <v>0</v>
      </c>
      <c r="M389">
        <f t="shared" si="66"/>
        <v>1</v>
      </c>
      <c r="N389">
        <f t="shared" si="67"/>
        <v>0</v>
      </c>
      <c r="O389">
        <v>59.9</v>
      </c>
      <c r="P389">
        <v>57</v>
      </c>
      <c r="Q389">
        <v>9279</v>
      </c>
      <c r="R389">
        <v>9.1355090613531793</v>
      </c>
      <c r="S389">
        <f t="shared" si="68"/>
        <v>9279</v>
      </c>
      <c r="T389">
        <v>9.2438428076354562</v>
      </c>
      <c r="U389">
        <f t="shared" si="69"/>
        <v>10340.699623653045</v>
      </c>
      <c r="V389">
        <v>-0.10833374628227688</v>
      </c>
      <c r="W389">
        <v>9.2398205866234076</v>
      </c>
      <c r="X389">
        <v>-0.10431152527022824</v>
      </c>
      <c r="Z389">
        <v>9279</v>
      </c>
      <c r="AA389">
        <v>9.1355090613531793</v>
      </c>
      <c r="AB389">
        <v>0</v>
      </c>
      <c r="AC389">
        <v>1</v>
      </c>
      <c r="AD389">
        <v>7.2</v>
      </c>
      <c r="AE389">
        <v>7.22</v>
      </c>
      <c r="AF389">
        <v>4.32</v>
      </c>
    </row>
    <row r="390" spans="1:32" x14ac:dyDescent="0.3">
      <c r="A390">
        <v>2</v>
      </c>
      <c r="B390">
        <v>1.01</v>
      </c>
      <c r="C390">
        <f t="shared" si="60"/>
        <v>1.0021904733436682</v>
      </c>
      <c r="E390" t="s">
        <v>12</v>
      </c>
      <c r="F390" t="s">
        <v>17</v>
      </c>
      <c r="G390">
        <f t="shared" si="61"/>
        <v>1</v>
      </c>
      <c r="H390">
        <f t="shared" si="62"/>
        <v>0</v>
      </c>
      <c r="I390">
        <f t="shared" si="63"/>
        <v>0</v>
      </c>
      <c r="J390">
        <f t="shared" si="64"/>
        <v>0</v>
      </c>
      <c r="K390" t="s">
        <v>5</v>
      </c>
      <c r="L390">
        <f t="shared" si="65"/>
        <v>0</v>
      </c>
      <c r="M390">
        <f t="shared" si="66"/>
        <v>1</v>
      </c>
      <c r="N390">
        <f t="shared" si="67"/>
        <v>0</v>
      </c>
      <c r="O390">
        <v>62.4</v>
      </c>
      <c r="P390">
        <v>60</v>
      </c>
      <c r="Q390">
        <v>10221</v>
      </c>
      <c r="R390">
        <v>9.2321997063290766</v>
      </c>
      <c r="S390">
        <f t="shared" si="68"/>
        <v>10221.000000000004</v>
      </c>
      <c r="T390">
        <v>8.8476617448999022</v>
      </c>
      <c r="U390">
        <f t="shared" si="69"/>
        <v>6958.100120690533</v>
      </c>
      <c r="V390">
        <v>0.3845379614291744</v>
      </c>
      <c r="W390">
        <v>8.8642293273030432</v>
      </c>
      <c r="X390">
        <v>0.36797037902603336</v>
      </c>
      <c r="Z390">
        <v>10221</v>
      </c>
      <c r="AA390">
        <v>9.2321997063290766</v>
      </c>
      <c r="AB390">
        <v>0</v>
      </c>
      <c r="AC390">
        <v>1</v>
      </c>
      <c r="AD390">
        <v>6.31</v>
      </c>
      <c r="AE390">
        <v>6.36</v>
      </c>
      <c r="AF390">
        <v>3.95</v>
      </c>
    </row>
    <row r="391" spans="1:32" x14ac:dyDescent="0.3">
      <c r="A391">
        <v>2</v>
      </c>
      <c r="B391">
        <v>1.1299999999999999</v>
      </c>
      <c r="C391">
        <f t="shared" si="60"/>
        <v>1.027240065158562</v>
      </c>
      <c r="E391" t="s">
        <v>3</v>
      </c>
      <c r="F391" t="s">
        <v>14</v>
      </c>
      <c r="G391">
        <f t="shared" si="61"/>
        <v>0</v>
      </c>
      <c r="H391">
        <f t="shared" si="62"/>
        <v>1</v>
      </c>
      <c r="I391">
        <f t="shared" si="63"/>
        <v>0</v>
      </c>
      <c r="J391">
        <f t="shared" si="64"/>
        <v>0</v>
      </c>
      <c r="K391" t="s">
        <v>15</v>
      </c>
      <c r="L391">
        <f t="shared" si="65"/>
        <v>0</v>
      </c>
      <c r="M391">
        <f t="shared" si="66"/>
        <v>1</v>
      </c>
      <c r="N391">
        <f t="shared" si="67"/>
        <v>0</v>
      </c>
      <c r="O391">
        <v>61.8</v>
      </c>
      <c r="P391">
        <v>54</v>
      </c>
      <c r="Q391">
        <v>7756</v>
      </c>
      <c r="R391">
        <v>8.9562220163625419</v>
      </c>
      <c r="S391">
        <f t="shared" si="68"/>
        <v>7755.9999999999955</v>
      </c>
      <c r="T391">
        <v>9.0663773527345004</v>
      </c>
      <c r="U391">
        <f t="shared" si="69"/>
        <v>8659.1976983683744</v>
      </c>
      <c r="V391">
        <v>-0.11015533637195851</v>
      </c>
      <c r="W391">
        <v>9.0550950615721142</v>
      </c>
      <c r="X391">
        <v>-9.8873045209572297E-2</v>
      </c>
      <c r="Z391">
        <v>7756</v>
      </c>
      <c r="AA391">
        <v>8.9562220163625419</v>
      </c>
      <c r="AB391">
        <v>0</v>
      </c>
      <c r="AC391">
        <v>1</v>
      </c>
      <c r="AD391">
        <v>6.72</v>
      </c>
      <c r="AE391">
        <v>6.73</v>
      </c>
      <c r="AF391">
        <v>4.1500000000000004</v>
      </c>
    </row>
    <row r="392" spans="1:32" x14ac:dyDescent="0.3">
      <c r="A392">
        <v>2</v>
      </c>
      <c r="B392">
        <v>1.19</v>
      </c>
      <c r="C392">
        <f t="shared" si="60"/>
        <v>1.0389933713251536</v>
      </c>
      <c r="E392" t="s">
        <v>18</v>
      </c>
      <c r="F392" t="s">
        <v>1</v>
      </c>
      <c r="G392">
        <f t="shared" si="61"/>
        <v>0</v>
      </c>
      <c r="H392">
        <f t="shared" si="62"/>
        <v>0</v>
      </c>
      <c r="I392">
        <f t="shared" si="63"/>
        <v>0</v>
      </c>
      <c r="J392">
        <f t="shared" si="64"/>
        <v>1</v>
      </c>
      <c r="K392" t="s">
        <v>11</v>
      </c>
      <c r="L392">
        <f t="shared" si="65"/>
        <v>0</v>
      </c>
      <c r="M392">
        <f t="shared" si="66"/>
        <v>0</v>
      </c>
      <c r="N392">
        <f t="shared" si="67"/>
        <v>1</v>
      </c>
      <c r="O392">
        <v>63.4</v>
      </c>
      <c r="P392">
        <v>56.8</v>
      </c>
      <c r="Q392">
        <v>4329</v>
      </c>
      <c r="R392">
        <v>8.3730918474419802</v>
      </c>
      <c r="S392">
        <f t="shared" si="68"/>
        <v>4328.9999999999982</v>
      </c>
      <c r="T392">
        <v>8.4144145467746405</v>
      </c>
      <c r="U392">
        <f t="shared" si="69"/>
        <v>4511.6334311199198</v>
      </c>
      <c r="V392">
        <v>-4.1322699332660306E-2</v>
      </c>
      <c r="W392">
        <v>8.4003071093598791</v>
      </c>
      <c r="X392">
        <v>-2.7215261917898914E-2</v>
      </c>
      <c r="Z392">
        <v>4329</v>
      </c>
      <c r="AA392">
        <v>8.3730918474419802</v>
      </c>
      <c r="AB392">
        <v>0</v>
      </c>
      <c r="AC392">
        <v>1</v>
      </c>
      <c r="AD392">
        <v>6.7</v>
      </c>
      <c r="AE392">
        <v>6.79</v>
      </c>
      <c r="AF392">
        <v>4.2699999999999996</v>
      </c>
    </row>
    <row r="393" spans="1:32" x14ac:dyDescent="0.3">
      <c r="A393">
        <v>2</v>
      </c>
      <c r="B393">
        <v>1.57</v>
      </c>
      <c r="C393">
        <f t="shared" si="60"/>
        <v>1.1042777801906405</v>
      </c>
      <c r="E393" t="s">
        <v>3</v>
      </c>
      <c r="F393" t="s">
        <v>1</v>
      </c>
      <c r="G393">
        <f t="shared" si="61"/>
        <v>0</v>
      </c>
      <c r="H393">
        <f t="shared" si="62"/>
        <v>0</v>
      </c>
      <c r="I393">
        <f t="shared" si="63"/>
        <v>0</v>
      </c>
      <c r="J393">
        <f t="shared" si="64"/>
        <v>1</v>
      </c>
      <c r="K393" t="s">
        <v>2</v>
      </c>
      <c r="L393">
        <f t="shared" si="65"/>
        <v>0</v>
      </c>
      <c r="M393">
        <f t="shared" si="66"/>
        <v>0</v>
      </c>
      <c r="N393">
        <f t="shared" si="67"/>
        <v>1</v>
      </c>
      <c r="O393">
        <v>62</v>
      </c>
      <c r="P393">
        <v>56</v>
      </c>
      <c r="Q393">
        <v>7640</v>
      </c>
      <c r="R393">
        <v>8.9411528821605657</v>
      </c>
      <c r="S393">
        <f t="shared" si="68"/>
        <v>7639.9999999999964</v>
      </c>
      <c r="T393">
        <v>8.8812593105931583</v>
      </c>
      <c r="U393">
        <f t="shared" si="69"/>
        <v>7195.8468385315846</v>
      </c>
      <c r="V393">
        <v>5.9893571567407378E-2</v>
      </c>
      <c r="W393">
        <v>8.8694745086014812</v>
      </c>
      <c r="X393">
        <v>7.1678373559084463E-2</v>
      </c>
      <c r="Z393">
        <v>7640</v>
      </c>
      <c r="AA393">
        <v>8.9411528821605657</v>
      </c>
      <c r="AB393">
        <v>0</v>
      </c>
      <c r="AC393">
        <v>1</v>
      </c>
      <c r="AD393">
        <v>7.5</v>
      </c>
      <c r="AE393">
        <v>7.46</v>
      </c>
      <c r="AF393">
        <v>4.6399999999999997</v>
      </c>
    </row>
    <row r="394" spans="1:32" x14ac:dyDescent="0.3">
      <c r="A394">
        <v>2</v>
      </c>
      <c r="B394">
        <v>1.03</v>
      </c>
      <c r="C394">
        <f t="shared" si="60"/>
        <v>1.0065211513317971</v>
      </c>
      <c r="E394" t="s">
        <v>3</v>
      </c>
      <c r="F394" t="s">
        <v>10</v>
      </c>
      <c r="G394">
        <f t="shared" si="61"/>
        <v>0</v>
      </c>
      <c r="H394">
        <f t="shared" si="62"/>
        <v>0</v>
      </c>
      <c r="I394">
        <f t="shared" si="63"/>
        <v>0</v>
      </c>
      <c r="J394">
        <f t="shared" si="64"/>
        <v>1</v>
      </c>
      <c r="K394" t="s">
        <v>2</v>
      </c>
      <c r="L394">
        <f t="shared" si="65"/>
        <v>0</v>
      </c>
      <c r="M394">
        <f t="shared" si="66"/>
        <v>0</v>
      </c>
      <c r="N394">
        <f t="shared" si="67"/>
        <v>1</v>
      </c>
      <c r="O394">
        <v>63.3</v>
      </c>
      <c r="P394">
        <v>57</v>
      </c>
      <c r="Q394">
        <v>4401</v>
      </c>
      <c r="R394">
        <v>8.3895870668110906</v>
      </c>
      <c r="S394">
        <f t="shared" si="68"/>
        <v>4400.9999999999964</v>
      </c>
      <c r="T394">
        <v>8.1756941520480968</v>
      </c>
      <c r="U394">
        <f t="shared" si="69"/>
        <v>3553.5207517228982</v>
      </c>
      <c r="V394">
        <v>0.21389291476299377</v>
      </c>
      <c r="W394">
        <v>8.1716649969089303</v>
      </c>
      <c r="X394">
        <v>0.21792206990216023</v>
      </c>
      <c r="Z394">
        <v>4401</v>
      </c>
      <c r="AA394">
        <v>8.3895870668110906</v>
      </c>
      <c r="AB394">
        <v>0</v>
      </c>
      <c r="AC394">
        <v>1</v>
      </c>
      <c r="AD394">
        <v>6.37</v>
      </c>
      <c r="AE394">
        <v>6.46</v>
      </c>
      <c r="AF394">
        <v>4.0599999999999996</v>
      </c>
    </row>
    <row r="395" spans="1:32" x14ac:dyDescent="0.3">
      <c r="A395">
        <v>2</v>
      </c>
      <c r="B395">
        <v>1.74</v>
      </c>
      <c r="C395">
        <f t="shared" si="60"/>
        <v>1.1295274239971898</v>
      </c>
      <c r="E395" t="s">
        <v>12</v>
      </c>
      <c r="F395" t="s">
        <v>10</v>
      </c>
      <c r="G395">
        <f t="shared" si="61"/>
        <v>0</v>
      </c>
      <c r="H395">
        <f t="shared" si="62"/>
        <v>0</v>
      </c>
      <c r="I395">
        <f t="shared" si="63"/>
        <v>0</v>
      </c>
      <c r="J395">
        <f t="shared" si="64"/>
        <v>1</v>
      </c>
      <c r="K395" t="s">
        <v>15</v>
      </c>
      <c r="L395">
        <f t="shared" si="65"/>
        <v>0</v>
      </c>
      <c r="M395">
        <f t="shared" si="66"/>
        <v>1</v>
      </c>
      <c r="N395">
        <f t="shared" si="67"/>
        <v>0</v>
      </c>
      <c r="O395">
        <v>58.6</v>
      </c>
      <c r="P395">
        <v>59</v>
      </c>
      <c r="Q395">
        <v>12168</v>
      </c>
      <c r="R395">
        <v>9.4065648339391288</v>
      </c>
      <c r="S395">
        <f t="shared" si="68"/>
        <v>12168</v>
      </c>
      <c r="T395">
        <v>9.4845952831860583</v>
      </c>
      <c r="U395">
        <f t="shared" si="69"/>
        <v>13155.501079699885</v>
      </c>
      <c r="V395">
        <v>-7.8030449246929479E-2</v>
      </c>
      <c r="W395">
        <v>9.4900583957483153</v>
      </c>
      <c r="X395">
        <v>-8.3493561809186545E-2</v>
      </c>
      <c r="Z395">
        <v>12168</v>
      </c>
      <c r="AA395">
        <v>9.4065648339391288</v>
      </c>
      <c r="AB395">
        <v>0</v>
      </c>
      <c r="AC395">
        <v>1</v>
      </c>
      <c r="AD395">
        <v>7.99</v>
      </c>
      <c r="AE395">
        <v>7.87</v>
      </c>
      <c r="AF395">
        <v>4.6500000000000004</v>
      </c>
    </row>
    <row r="396" spans="1:32" x14ac:dyDescent="0.3">
      <c r="A396">
        <v>2</v>
      </c>
      <c r="B396">
        <v>1.06</v>
      </c>
      <c r="C396">
        <f t="shared" si="60"/>
        <v>1.0128957753911554</v>
      </c>
      <c r="E396" t="s">
        <v>12</v>
      </c>
      <c r="F396" t="s">
        <v>14</v>
      </c>
      <c r="G396">
        <f t="shared" si="61"/>
        <v>0</v>
      </c>
      <c r="H396">
        <f t="shared" si="62"/>
        <v>1</v>
      </c>
      <c r="I396">
        <f t="shared" si="63"/>
        <v>0</v>
      </c>
      <c r="J396">
        <f t="shared" si="64"/>
        <v>0</v>
      </c>
      <c r="K396" t="s">
        <v>2</v>
      </c>
      <c r="L396">
        <f t="shared" si="65"/>
        <v>0</v>
      </c>
      <c r="M396">
        <f t="shared" si="66"/>
        <v>0</v>
      </c>
      <c r="N396">
        <f t="shared" si="67"/>
        <v>1</v>
      </c>
      <c r="O396">
        <v>61.9</v>
      </c>
      <c r="P396">
        <v>58</v>
      </c>
      <c r="Q396">
        <v>4862</v>
      </c>
      <c r="R396">
        <v>8.4892051548760694</v>
      </c>
      <c r="S396">
        <f t="shared" si="68"/>
        <v>4862.0000000000036</v>
      </c>
      <c r="T396">
        <v>8.5473729942066754</v>
      </c>
      <c r="U396">
        <f t="shared" si="69"/>
        <v>5153.199146059721</v>
      </c>
      <c r="V396">
        <v>-5.8167839330605986E-2</v>
      </c>
      <c r="W396">
        <v>8.541537220417931</v>
      </c>
      <c r="X396">
        <v>-5.2332065541861539E-2</v>
      </c>
      <c r="Z396">
        <v>4862</v>
      </c>
      <c r="AA396">
        <v>8.4892051548760694</v>
      </c>
      <c r="AB396">
        <v>0</v>
      </c>
      <c r="AC396">
        <v>1</v>
      </c>
      <c r="AD396">
        <v>6.58</v>
      </c>
      <c r="AE396">
        <v>6.53</v>
      </c>
      <c r="AF396">
        <v>4.0599999999999996</v>
      </c>
    </row>
    <row r="397" spans="1:32" x14ac:dyDescent="0.3">
      <c r="A397">
        <v>2</v>
      </c>
      <c r="B397">
        <v>1.37</v>
      </c>
      <c r="C397">
        <f t="shared" si="60"/>
        <v>1.0716793259854238</v>
      </c>
      <c r="E397" t="s">
        <v>12</v>
      </c>
      <c r="F397" t="s">
        <v>4</v>
      </c>
      <c r="G397">
        <f t="shared" si="61"/>
        <v>0</v>
      </c>
      <c r="H397">
        <f t="shared" si="62"/>
        <v>0</v>
      </c>
      <c r="I397">
        <f t="shared" si="63"/>
        <v>1</v>
      </c>
      <c r="J397">
        <f t="shared" si="64"/>
        <v>0</v>
      </c>
      <c r="K397" t="s">
        <v>7</v>
      </c>
      <c r="L397">
        <f t="shared" si="65"/>
        <v>0</v>
      </c>
      <c r="M397">
        <f t="shared" si="66"/>
        <v>1</v>
      </c>
      <c r="N397">
        <f t="shared" si="67"/>
        <v>0</v>
      </c>
      <c r="O397">
        <v>62.9</v>
      </c>
      <c r="P397">
        <v>58</v>
      </c>
      <c r="Q397">
        <v>8669</v>
      </c>
      <c r="R397">
        <v>9.0675087228686397</v>
      </c>
      <c r="S397">
        <f t="shared" si="68"/>
        <v>8668.9999999999945</v>
      </c>
      <c r="T397">
        <v>9.2098168282792212</v>
      </c>
      <c r="U397">
        <f t="shared" si="69"/>
        <v>9994.7659332812582</v>
      </c>
      <c r="V397">
        <v>-0.14230810541058148</v>
      </c>
      <c r="W397">
        <v>9.1962689975067136</v>
      </c>
      <c r="X397">
        <v>-0.12876027463807382</v>
      </c>
      <c r="Z397">
        <v>8669</v>
      </c>
      <c r="AA397">
        <v>9.0675087228686397</v>
      </c>
      <c r="AB397">
        <v>0</v>
      </c>
      <c r="AC397">
        <v>1</v>
      </c>
      <c r="AD397">
        <v>7.12</v>
      </c>
      <c r="AE397">
        <v>7.07</v>
      </c>
      <c r="AF397">
        <v>4.46</v>
      </c>
    </row>
    <row r="398" spans="1:32" x14ac:dyDescent="0.3">
      <c r="A398">
        <v>2</v>
      </c>
      <c r="B398">
        <v>1.1299999999999999</v>
      </c>
      <c r="C398">
        <f t="shared" si="60"/>
        <v>1.027240065158562</v>
      </c>
      <c r="E398" t="s">
        <v>12</v>
      </c>
      <c r="F398" t="s">
        <v>4</v>
      </c>
      <c r="G398">
        <f t="shared" si="61"/>
        <v>0</v>
      </c>
      <c r="H398">
        <f t="shared" si="62"/>
        <v>0</v>
      </c>
      <c r="I398">
        <f t="shared" si="63"/>
        <v>1</v>
      </c>
      <c r="J398">
        <f t="shared" si="64"/>
        <v>0</v>
      </c>
      <c r="K398" t="s">
        <v>15</v>
      </c>
      <c r="L398">
        <f t="shared" si="65"/>
        <v>0</v>
      </c>
      <c r="M398">
        <f t="shared" si="66"/>
        <v>1</v>
      </c>
      <c r="N398">
        <f t="shared" si="67"/>
        <v>0</v>
      </c>
      <c r="O398">
        <v>62.8</v>
      </c>
      <c r="P398">
        <v>59</v>
      </c>
      <c r="Q398">
        <v>5571</v>
      </c>
      <c r="R398">
        <v>8.6253298500208153</v>
      </c>
      <c r="S398">
        <f t="shared" si="68"/>
        <v>5570.9999999999991</v>
      </c>
      <c r="T398">
        <v>8.8559283724151427</v>
      </c>
      <c r="U398">
        <f t="shared" si="69"/>
        <v>7015.8585473816393</v>
      </c>
      <c r="V398">
        <v>-0.23059852239432743</v>
      </c>
      <c r="W398">
        <v>8.856202102531423</v>
      </c>
      <c r="X398">
        <v>-0.23087225251060772</v>
      </c>
      <c r="Z398">
        <v>5571</v>
      </c>
      <c r="AA398">
        <v>8.6253298500208153</v>
      </c>
      <c r="AB398">
        <v>0</v>
      </c>
      <c r="AC398">
        <v>1</v>
      </c>
      <c r="AD398">
        <v>6.63</v>
      </c>
      <c r="AE398">
        <v>6.58</v>
      </c>
      <c r="AF398">
        <v>4.1500000000000004</v>
      </c>
    </row>
    <row r="399" spans="1:32" x14ac:dyDescent="0.3">
      <c r="A399">
        <v>2</v>
      </c>
      <c r="B399">
        <v>1.5</v>
      </c>
      <c r="C399">
        <f t="shared" si="60"/>
        <v>1.0932575062388263</v>
      </c>
      <c r="E399" t="s">
        <v>12</v>
      </c>
      <c r="F399" t="s">
        <v>4</v>
      </c>
      <c r="G399">
        <f t="shared" si="61"/>
        <v>0</v>
      </c>
      <c r="H399">
        <f t="shared" si="62"/>
        <v>0</v>
      </c>
      <c r="I399">
        <f t="shared" si="63"/>
        <v>1</v>
      </c>
      <c r="J399">
        <f t="shared" si="64"/>
        <v>0</v>
      </c>
      <c r="K399" t="s">
        <v>11</v>
      </c>
      <c r="L399">
        <f t="shared" si="65"/>
        <v>0</v>
      </c>
      <c r="M399">
        <f t="shared" si="66"/>
        <v>0</v>
      </c>
      <c r="N399">
        <f t="shared" si="67"/>
        <v>1</v>
      </c>
      <c r="O399">
        <v>62.3</v>
      </c>
      <c r="P399">
        <v>59</v>
      </c>
      <c r="Q399">
        <v>7291</v>
      </c>
      <c r="R399">
        <v>8.89439598980643</v>
      </c>
      <c r="S399">
        <f t="shared" si="68"/>
        <v>7290.9999999999973</v>
      </c>
      <c r="T399">
        <v>8.9157734558290311</v>
      </c>
      <c r="U399">
        <f t="shared" si="69"/>
        <v>7448.5410190723387</v>
      </c>
      <c r="V399">
        <v>-2.1377466022601155E-2</v>
      </c>
      <c r="W399">
        <v>8.922799620959351</v>
      </c>
      <c r="X399">
        <v>-2.8403631152920994E-2</v>
      </c>
      <c r="Z399">
        <v>7291</v>
      </c>
      <c r="AA399">
        <v>8.89439598980643</v>
      </c>
      <c r="AB399">
        <v>0</v>
      </c>
      <c r="AC399">
        <v>1</v>
      </c>
      <c r="AD399">
        <v>7.27</v>
      </c>
      <c r="AE399">
        <v>7.21</v>
      </c>
      <c r="AF399">
        <v>4.5199999999999996</v>
      </c>
    </row>
    <row r="400" spans="1:32" x14ac:dyDescent="0.3">
      <c r="A400">
        <v>2</v>
      </c>
      <c r="B400">
        <v>1.1499999999999999</v>
      </c>
      <c r="C400">
        <f t="shared" si="60"/>
        <v>1.0312108054708153</v>
      </c>
      <c r="E400" t="s">
        <v>0</v>
      </c>
      <c r="F400" t="s">
        <v>14</v>
      </c>
      <c r="G400">
        <f t="shared" si="61"/>
        <v>0</v>
      </c>
      <c r="H400">
        <f t="shared" si="62"/>
        <v>1</v>
      </c>
      <c r="I400">
        <f t="shared" si="63"/>
        <v>0</v>
      </c>
      <c r="J400">
        <f t="shared" si="64"/>
        <v>0</v>
      </c>
      <c r="K400" t="s">
        <v>11</v>
      </c>
      <c r="L400">
        <f t="shared" si="65"/>
        <v>0</v>
      </c>
      <c r="M400">
        <f t="shared" si="66"/>
        <v>0</v>
      </c>
      <c r="N400">
        <f t="shared" si="67"/>
        <v>1</v>
      </c>
      <c r="O400">
        <v>63.8</v>
      </c>
      <c r="P400">
        <v>57</v>
      </c>
      <c r="Q400">
        <v>4437</v>
      </c>
      <c r="R400">
        <v>8.3977337513789099</v>
      </c>
      <c r="S400">
        <f t="shared" si="68"/>
        <v>4437.0000000000018</v>
      </c>
      <c r="T400">
        <v>8.6376967315103919</v>
      </c>
      <c r="U400">
        <f t="shared" si="69"/>
        <v>5640.3236720703389</v>
      </c>
      <c r="V400">
        <v>-0.23996298013148198</v>
      </c>
      <c r="W400">
        <v>8.6279940733585185</v>
      </c>
      <c r="X400">
        <v>-0.23026032197960866</v>
      </c>
      <c r="Z400">
        <v>4437</v>
      </c>
      <c r="AA400">
        <v>8.3977337513789099</v>
      </c>
      <c r="AB400">
        <v>0</v>
      </c>
      <c r="AC400">
        <v>1</v>
      </c>
      <c r="AD400">
        <v>6.65</v>
      </c>
      <c r="AE400">
        <v>6.6</v>
      </c>
      <c r="AF400">
        <v>4.2300000000000004</v>
      </c>
    </row>
    <row r="401" spans="1:32" x14ac:dyDescent="0.3">
      <c r="A401">
        <v>2</v>
      </c>
      <c r="B401">
        <v>1.1200000000000001</v>
      </c>
      <c r="C401">
        <f t="shared" si="60"/>
        <v>1.0252341011706301</v>
      </c>
      <c r="E401" t="s">
        <v>0</v>
      </c>
      <c r="F401" t="s">
        <v>4</v>
      </c>
      <c r="G401">
        <f t="shared" si="61"/>
        <v>0</v>
      </c>
      <c r="H401">
        <f t="shared" si="62"/>
        <v>0</v>
      </c>
      <c r="I401">
        <f t="shared" si="63"/>
        <v>1</v>
      </c>
      <c r="J401">
        <f t="shared" si="64"/>
        <v>0</v>
      </c>
      <c r="K401" t="s">
        <v>2</v>
      </c>
      <c r="L401">
        <f t="shared" si="65"/>
        <v>0</v>
      </c>
      <c r="M401">
        <f t="shared" si="66"/>
        <v>0</v>
      </c>
      <c r="N401">
        <f t="shared" si="67"/>
        <v>1</v>
      </c>
      <c r="O401">
        <v>59.8</v>
      </c>
      <c r="P401">
        <v>61</v>
      </c>
      <c r="Q401">
        <v>5094</v>
      </c>
      <c r="R401">
        <v>8.5358186555394031</v>
      </c>
      <c r="S401">
        <f t="shared" si="68"/>
        <v>5094.0000000000036</v>
      </c>
      <c r="T401">
        <v>8.5823058174325819</v>
      </c>
      <c r="U401">
        <f t="shared" si="69"/>
        <v>5336.3961051121114</v>
      </c>
      <c r="V401">
        <v>-4.6487161893178808E-2</v>
      </c>
      <c r="W401">
        <v>8.5765761072333202</v>
      </c>
      <c r="X401">
        <v>-4.0757451693917091E-2</v>
      </c>
      <c r="Z401">
        <v>5094</v>
      </c>
      <c r="AA401">
        <v>8.5358186555394031</v>
      </c>
      <c r="AB401">
        <v>0</v>
      </c>
      <c r="AC401">
        <v>1</v>
      </c>
      <c r="AD401">
        <v>6.72</v>
      </c>
      <c r="AE401">
        <v>6.85</v>
      </c>
      <c r="AF401">
        <v>4.0599999999999996</v>
      </c>
    </row>
    <row r="402" spans="1:32" x14ac:dyDescent="0.3">
      <c r="A402">
        <v>2</v>
      </c>
      <c r="B402">
        <v>1.1299999999999999</v>
      </c>
      <c r="C402">
        <f t="shared" si="60"/>
        <v>1.027240065158562</v>
      </c>
      <c r="E402" t="s">
        <v>18</v>
      </c>
      <c r="F402" t="s">
        <v>4</v>
      </c>
      <c r="G402">
        <f t="shared" si="61"/>
        <v>0</v>
      </c>
      <c r="H402">
        <f t="shared" si="62"/>
        <v>0</v>
      </c>
      <c r="I402">
        <f t="shared" si="63"/>
        <v>1</v>
      </c>
      <c r="J402">
        <f t="shared" si="64"/>
        <v>0</v>
      </c>
      <c r="K402" t="s">
        <v>11</v>
      </c>
      <c r="L402">
        <f t="shared" si="65"/>
        <v>0</v>
      </c>
      <c r="M402">
        <f t="shared" si="66"/>
        <v>0</v>
      </c>
      <c r="N402">
        <f t="shared" si="67"/>
        <v>1</v>
      </c>
      <c r="O402">
        <v>62.7</v>
      </c>
      <c r="P402">
        <v>55</v>
      </c>
      <c r="Q402">
        <v>4661</v>
      </c>
      <c r="R402">
        <v>8.4469852963727412</v>
      </c>
      <c r="S402">
        <f t="shared" si="68"/>
        <v>4661.0000000000009</v>
      </c>
      <c r="T402">
        <v>8.5335687995961926</v>
      </c>
      <c r="U402">
        <f t="shared" si="69"/>
        <v>5082.5521166983881</v>
      </c>
      <c r="V402">
        <v>-8.658350322345143E-2</v>
      </c>
      <c r="W402">
        <v>8.5251519237617472</v>
      </c>
      <c r="X402">
        <v>-7.8166627389006038E-2</v>
      </c>
      <c r="Z402">
        <v>4661</v>
      </c>
      <c r="AA402">
        <v>8.4469852963727412</v>
      </c>
      <c r="AB402">
        <v>0</v>
      </c>
      <c r="AC402">
        <v>1</v>
      </c>
      <c r="AD402">
        <v>6.61</v>
      </c>
      <c r="AE402">
        <v>6.69</v>
      </c>
      <c r="AF402">
        <v>4.17</v>
      </c>
    </row>
    <row r="403" spans="1:32" x14ac:dyDescent="0.3">
      <c r="A403">
        <v>2</v>
      </c>
      <c r="B403">
        <v>1.02</v>
      </c>
      <c r="C403">
        <f t="shared" si="60"/>
        <v>1.0043640927805335</v>
      </c>
      <c r="E403" t="s">
        <v>12</v>
      </c>
      <c r="F403" t="s">
        <v>6</v>
      </c>
      <c r="G403">
        <f t="shared" si="61"/>
        <v>0</v>
      </c>
      <c r="H403">
        <f t="shared" si="62"/>
        <v>1</v>
      </c>
      <c r="I403">
        <f t="shared" si="63"/>
        <v>0</v>
      </c>
      <c r="J403">
        <f t="shared" si="64"/>
        <v>0</v>
      </c>
      <c r="K403" t="s">
        <v>9</v>
      </c>
      <c r="L403">
        <f t="shared" si="65"/>
        <v>0</v>
      </c>
      <c r="M403">
        <f t="shared" si="66"/>
        <v>1</v>
      </c>
      <c r="N403">
        <f t="shared" si="67"/>
        <v>0</v>
      </c>
      <c r="O403">
        <v>61.5</v>
      </c>
      <c r="P403">
        <v>59</v>
      </c>
      <c r="Q403">
        <v>11062</v>
      </c>
      <c r="R403">
        <v>9.311271090554623</v>
      </c>
      <c r="S403">
        <f t="shared" si="68"/>
        <v>11061.999999999996</v>
      </c>
      <c r="T403">
        <v>8.8653090606594365</v>
      </c>
      <c r="U403">
        <f t="shared" si="69"/>
        <v>7081.9817850315185</v>
      </c>
      <c r="V403">
        <v>0.44596202989518652</v>
      </c>
      <c r="W403">
        <v>8.8743203175261467</v>
      </c>
      <c r="X403">
        <v>0.43695077302847629</v>
      </c>
      <c r="Z403">
        <v>11062</v>
      </c>
      <c r="AA403">
        <v>9.311271090554623</v>
      </c>
      <c r="AB403">
        <v>0</v>
      </c>
      <c r="AC403">
        <v>1</v>
      </c>
      <c r="AD403">
        <v>6.41</v>
      </c>
      <c r="AE403">
        <v>6.46</v>
      </c>
      <c r="AF403">
        <v>3.96</v>
      </c>
    </row>
    <row r="404" spans="1:32" x14ac:dyDescent="0.3">
      <c r="A404">
        <v>2</v>
      </c>
      <c r="B404">
        <v>1.5</v>
      </c>
      <c r="C404">
        <f t="shared" si="60"/>
        <v>1.0932575062388263</v>
      </c>
      <c r="E404" t="s">
        <v>0</v>
      </c>
      <c r="F404" t="s">
        <v>10</v>
      </c>
      <c r="G404">
        <f t="shared" si="61"/>
        <v>0</v>
      </c>
      <c r="H404">
        <f t="shared" si="62"/>
        <v>0</v>
      </c>
      <c r="I404">
        <f t="shared" si="63"/>
        <v>0</v>
      </c>
      <c r="J404">
        <f t="shared" si="64"/>
        <v>1</v>
      </c>
      <c r="K404" t="s">
        <v>2</v>
      </c>
      <c r="L404">
        <f t="shared" si="65"/>
        <v>0</v>
      </c>
      <c r="M404">
        <f t="shared" si="66"/>
        <v>0</v>
      </c>
      <c r="N404">
        <f t="shared" si="67"/>
        <v>1</v>
      </c>
      <c r="O404">
        <v>64.3</v>
      </c>
      <c r="P404">
        <v>55</v>
      </c>
      <c r="Q404">
        <v>8736</v>
      </c>
      <c r="R404">
        <v>9.0752076979846859</v>
      </c>
      <c r="S404">
        <f t="shared" si="68"/>
        <v>8735.9999999999964</v>
      </c>
      <c r="T404">
        <v>8.7402952957905597</v>
      </c>
      <c r="U404">
        <f t="shared" si="69"/>
        <v>6249.7409619939071</v>
      </c>
      <c r="V404">
        <v>0.3349124021941261</v>
      </c>
      <c r="W404">
        <v>8.7284643655294865</v>
      </c>
      <c r="X404">
        <v>0.34674333245519939</v>
      </c>
      <c r="Z404">
        <v>8736</v>
      </c>
      <c r="AA404">
        <v>9.0752076979846859</v>
      </c>
      <c r="AB404">
        <v>0</v>
      </c>
      <c r="AC404">
        <v>1</v>
      </c>
      <c r="AD404">
        <v>7.24</v>
      </c>
      <c r="AE404">
        <v>7.19</v>
      </c>
      <c r="AF404">
        <v>4.6399999999999997</v>
      </c>
    </row>
    <row r="405" spans="1:32" x14ac:dyDescent="0.3">
      <c r="A405">
        <v>2</v>
      </c>
      <c r="B405">
        <v>1.7</v>
      </c>
      <c r="C405">
        <f t="shared" si="60"/>
        <v>1.1237655591061944</v>
      </c>
      <c r="E405" t="s">
        <v>12</v>
      </c>
      <c r="F405" t="s">
        <v>6</v>
      </c>
      <c r="G405">
        <f t="shared" si="61"/>
        <v>0</v>
      </c>
      <c r="H405">
        <f t="shared" si="62"/>
        <v>1</v>
      </c>
      <c r="I405">
        <f t="shared" si="63"/>
        <v>0</v>
      </c>
      <c r="J405">
        <f t="shared" si="64"/>
        <v>0</v>
      </c>
      <c r="K405" t="s">
        <v>15</v>
      </c>
      <c r="L405">
        <f t="shared" si="65"/>
        <v>0</v>
      </c>
      <c r="M405">
        <f t="shared" si="66"/>
        <v>1</v>
      </c>
      <c r="N405">
        <f t="shared" si="67"/>
        <v>0</v>
      </c>
      <c r="O405">
        <v>62.9</v>
      </c>
      <c r="P405">
        <v>58</v>
      </c>
      <c r="Q405">
        <v>17323</v>
      </c>
      <c r="R405">
        <v>9.7597903772789412</v>
      </c>
      <c r="S405">
        <f t="shared" si="68"/>
        <v>17323.000000000004</v>
      </c>
      <c r="T405">
        <v>9.6790723780027097</v>
      </c>
      <c r="U405">
        <f t="shared" si="69"/>
        <v>15979.666959215972</v>
      </c>
      <c r="V405">
        <v>8.0717999276231467E-2</v>
      </c>
      <c r="W405">
        <v>9.6883065708052882</v>
      </c>
      <c r="X405">
        <v>7.1483806473652933E-2</v>
      </c>
      <c r="Z405">
        <v>17323</v>
      </c>
      <c r="AA405">
        <v>9.7597903772789412</v>
      </c>
      <c r="AB405">
        <v>0</v>
      </c>
      <c r="AC405">
        <v>1</v>
      </c>
      <c r="AD405">
        <v>7.57</v>
      </c>
      <c r="AE405">
        <v>7.54</v>
      </c>
      <c r="AF405">
        <v>4.75</v>
      </c>
    </row>
    <row r="406" spans="1:32" x14ac:dyDescent="0.3">
      <c r="A406">
        <v>2</v>
      </c>
      <c r="B406">
        <v>1.1499999999999999</v>
      </c>
      <c r="C406">
        <f t="shared" si="60"/>
        <v>1.0312108054708153</v>
      </c>
      <c r="E406" t="s">
        <v>3</v>
      </c>
      <c r="F406" t="s">
        <v>10</v>
      </c>
      <c r="G406">
        <f t="shared" si="61"/>
        <v>0</v>
      </c>
      <c r="H406">
        <f t="shared" si="62"/>
        <v>0</v>
      </c>
      <c r="I406">
        <f t="shared" si="63"/>
        <v>0</v>
      </c>
      <c r="J406">
        <f t="shared" si="64"/>
        <v>1</v>
      </c>
      <c r="K406" t="s">
        <v>2</v>
      </c>
      <c r="L406">
        <f t="shared" si="65"/>
        <v>0</v>
      </c>
      <c r="M406">
        <f t="shared" si="66"/>
        <v>0</v>
      </c>
      <c r="N406">
        <f t="shared" si="67"/>
        <v>1</v>
      </c>
      <c r="O406">
        <v>61.8</v>
      </c>
      <c r="P406">
        <v>55</v>
      </c>
      <c r="Q406">
        <v>6300</v>
      </c>
      <c r="R406">
        <v>8.7483049123796235</v>
      </c>
      <c r="S406">
        <f t="shared" si="68"/>
        <v>6299.9999999999964</v>
      </c>
      <c r="T406">
        <v>8.3671180483198384</v>
      </c>
      <c r="U406">
        <f t="shared" si="69"/>
        <v>4303.2165129627019</v>
      </c>
      <c r="V406">
        <v>0.38118686405978508</v>
      </c>
      <c r="W406">
        <v>8.356087034509585</v>
      </c>
      <c r="X406">
        <v>0.39221787787003848</v>
      </c>
      <c r="Z406">
        <v>6300</v>
      </c>
      <c r="AA406">
        <v>8.7483049123796235</v>
      </c>
      <c r="AB406">
        <v>0</v>
      </c>
      <c r="AC406">
        <v>1</v>
      </c>
      <c r="AD406">
        <v>6.73</v>
      </c>
      <c r="AE406">
        <v>6.76</v>
      </c>
      <c r="AF406">
        <v>4.17</v>
      </c>
    </row>
    <row r="407" spans="1:32" x14ac:dyDescent="0.3">
      <c r="A407">
        <v>2</v>
      </c>
      <c r="B407">
        <v>1.81</v>
      </c>
      <c r="C407">
        <f t="shared" si="60"/>
        <v>1.1393666903699287</v>
      </c>
      <c r="E407" t="s">
        <v>8</v>
      </c>
      <c r="F407" t="s">
        <v>1</v>
      </c>
      <c r="G407">
        <f t="shared" si="61"/>
        <v>0</v>
      </c>
      <c r="H407">
        <f t="shared" si="62"/>
        <v>0</v>
      </c>
      <c r="I407">
        <f t="shared" si="63"/>
        <v>0</v>
      </c>
      <c r="J407">
        <f t="shared" si="64"/>
        <v>1</v>
      </c>
      <c r="K407" t="s">
        <v>19</v>
      </c>
      <c r="L407">
        <f t="shared" si="65"/>
        <v>0</v>
      </c>
      <c r="M407">
        <f t="shared" si="66"/>
        <v>0</v>
      </c>
      <c r="N407">
        <f t="shared" si="67"/>
        <v>0</v>
      </c>
      <c r="O407">
        <v>68</v>
      </c>
      <c r="P407">
        <v>57</v>
      </c>
      <c r="Q407">
        <v>5859</v>
      </c>
      <c r="R407">
        <v>8.675734219544788</v>
      </c>
      <c r="S407">
        <f t="shared" si="68"/>
        <v>5858.9999999999964</v>
      </c>
      <c r="T407">
        <v>8.9712484051068344</v>
      </c>
      <c r="U407">
        <f t="shared" si="69"/>
        <v>7873.4246962091593</v>
      </c>
      <c r="V407">
        <v>-0.29551418556204645</v>
      </c>
      <c r="W407">
        <v>8.9814829049702691</v>
      </c>
      <c r="X407">
        <v>-0.30574868542548117</v>
      </c>
      <c r="Z407">
        <v>5859</v>
      </c>
      <c r="AA407">
        <v>8.675734219544788</v>
      </c>
      <c r="AB407">
        <v>0</v>
      </c>
      <c r="AC407">
        <v>1</v>
      </c>
      <c r="AD407">
        <v>7.43</v>
      </c>
      <c r="AE407">
        <v>7.39</v>
      </c>
      <c r="AF407">
        <v>5.04</v>
      </c>
    </row>
    <row r="408" spans="1:32" x14ac:dyDescent="0.3">
      <c r="A408">
        <v>2</v>
      </c>
      <c r="B408">
        <v>1.07</v>
      </c>
      <c r="C408">
        <f t="shared" si="60"/>
        <v>1.0149893672259187</v>
      </c>
      <c r="E408" t="s">
        <v>3</v>
      </c>
      <c r="F408" t="s">
        <v>13</v>
      </c>
      <c r="G408">
        <f t="shared" si="61"/>
        <v>0</v>
      </c>
      <c r="H408">
        <f t="shared" si="62"/>
        <v>0</v>
      </c>
      <c r="I408">
        <f t="shared" si="63"/>
        <v>1</v>
      </c>
      <c r="J408">
        <f t="shared" si="64"/>
        <v>0</v>
      </c>
      <c r="K408" t="s">
        <v>15</v>
      </c>
      <c r="L408">
        <f t="shared" si="65"/>
        <v>0</v>
      </c>
      <c r="M408">
        <f t="shared" si="66"/>
        <v>1</v>
      </c>
      <c r="N408">
        <f t="shared" si="67"/>
        <v>0</v>
      </c>
      <c r="O408">
        <v>61.6</v>
      </c>
      <c r="P408">
        <v>57</v>
      </c>
      <c r="Q408">
        <v>7577</v>
      </c>
      <c r="R408">
        <v>8.9328726219313737</v>
      </c>
      <c r="S408">
        <f t="shared" si="68"/>
        <v>7577.0000000000018</v>
      </c>
      <c r="T408">
        <v>8.8399572105831403</v>
      </c>
      <c r="U408">
        <f t="shared" si="69"/>
        <v>6904.6971860679996</v>
      </c>
      <c r="V408">
        <v>9.2915411348233334E-2</v>
      </c>
      <c r="W408">
        <v>8.8384490528406978</v>
      </c>
      <c r="X408">
        <v>9.4423569090675841E-2</v>
      </c>
      <c r="Z408">
        <v>7577</v>
      </c>
      <c r="AA408">
        <v>8.9328726219313737</v>
      </c>
      <c r="AB408">
        <v>0</v>
      </c>
      <c r="AC408">
        <v>1</v>
      </c>
      <c r="AD408">
        <v>6.55</v>
      </c>
      <c r="AE408">
        <v>6.61</v>
      </c>
      <c r="AF408">
        <v>4.05</v>
      </c>
    </row>
    <row r="409" spans="1:32" x14ac:dyDescent="0.3">
      <c r="A409">
        <v>2</v>
      </c>
      <c r="B409">
        <v>1.22</v>
      </c>
      <c r="C409">
        <f t="shared" si="60"/>
        <v>1.0446974310615553</v>
      </c>
      <c r="E409" t="s">
        <v>12</v>
      </c>
      <c r="F409" t="s">
        <v>13</v>
      </c>
      <c r="G409">
        <f t="shared" si="61"/>
        <v>0</v>
      </c>
      <c r="H409">
        <f t="shared" si="62"/>
        <v>0</v>
      </c>
      <c r="I409">
        <f t="shared" si="63"/>
        <v>1</v>
      </c>
      <c r="J409">
        <f t="shared" si="64"/>
        <v>0</v>
      </c>
      <c r="K409" t="s">
        <v>11</v>
      </c>
      <c r="L409">
        <f t="shared" si="65"/>
        <v>0</v>
      </c>
      <c r="M409">
        <f t="shared" si="66"/>
        <v>0</v>
      </c>
      <c r="N409">
        <f t="shared" si="67"/>
        <v>1</v>
      </c>
      <c r="O409">
        <v>62.4</v>
      </c>
      <c r="P409">
        <v>61</v>
      </c>
      <c r="Q409">
        <v>6969</v>
      </c>
      <c r="R409">
        <v>8.8492270214385194</v>
      </c>
      <c r="S409">
        <f t="shared" si="68"/>
        <v>6969.0000000000036</v>
      </c>
      <c r="T409">
        <v>8.6047579920535675</v>
      </c>
      <c r="U409">
        <f t="shared" si="69"/>
        <v>5457.5649644444802</v>
      </c>
      <c r="V409">
        <v>0.24446902938495185</v>
      </c>
      <c r="W409">
        <v>8.6047045847158223</v>
      </c>
      <c r="X409">
        <v>0.24452243672269702</v>
      </c>
      <c r="Z409">
        <v>6969</v>
      </c>
      <c r="AA409">
        <v>8.8492270214385194</v>
      </c>
      <c r="AB409">
        <v>0</v>
      </c>
      <c r="AC409">
        <v>1</v>
      </c>
      <c r="AD409">
        <v>6.79</v>
      </c>
      <c r="AE409">
        <v>6.79</v>
      </c>
      <c r="AF409">
        <v>4.2300000000000004</v>
      </c>
    </row>
    <row r="410" spans="1:32" x14ac:dyDescent="0.3">
      <c r="A410">
        <v>2</v>
      </c>
      <c r="B410">
        <v>1.6</v>
      </c>
      <c r="C410">
        <f t="shared" si="60"/>
        <v>1.1088836605832322</v>
      </c>
      <c r="E410" t="s">
        <v>18</v>
      </c>
      <c r="F410" t="s">
        <v>6</v>
      </c>
      <c r="G410">
        <f t="shared" si="61"/>
        <v>0</v>
      </c>
      <c r="H410">
        <f t="shared" si="62"/>
        <v>1</v>
      </c>
      <c r="I410">
        <f t="shared" si="63"/>
        <v>0</v>
      </c>
      <c r="J410">
        <f t="shared" si="64"/>
        <v>0</v>
      </c>
      <c r="K410" t="s">
        <v>11</v>
      </c>
      <c r="L410">
        <f t="shared" si="65"/>
        <v>0</v>
      </c>
      <c r="M410">
        <f t="shared" si="66"/>
        <v>0</v>
      </c>
      <c r="N410">
        <f t="shared" si="67"/>
        <v>1</v>
      </c>
      <c r="O410">
        <v>62</v>
      </c>
      <c r="P410">
        <v>57</v>
      </c>
      <c r="Q410">
        <v>9900</v>
      </c>
      <c r="R410">
        <v>9.2002900361226807</v>
      </c>
      <c r="S410">
        <f t="shared" si="68"/>
        <v>9899.9999999999945</v>
      </c>
      <c r="T410">
        <v>9.2613224252032094</v>
      </c>
      <c r="U410">
        <f t="shared" si="69"/>
        <v>10523.04007652612</v>
      </c>
      <c r="V410">
        <v>-6.103238908052866E-2</v>
      </c>
      <c r="W410">
        <v>9.2561864448820508</v>
      </c>
      <c r="X410">
        <v>-5.5896408759370075E-2</v>
      </c>
      <c r="Z410">
        <v>9900</v>
      </c>
      <c r="AA410">
        <v>9.2002900361226807</v>
      </c>
      <c r="AB410">
        <v>0</v>
      </c>
      <c r="AC410">
        <v>1</v>
      </c>
      <c r="AD410">
        <v>7.47</v>
      </c>
      <c r="AE410">
        <v>7.54</v>
      </c>
      <c r="AF410">
        <v>4.6500000000000004</v>
      </c>
    </row>
    <row r="411" spans="1:32" x14ac:dyDescent="0.3">
      <c r="A411">
        <v>2</v>
      </c>
      <c r="B411">
        <v>1.33</v>
      </c>
      <c r="C411">
        <f t="shared" si="60"/>
        <v>1.0647189305968536</v>
      </c>
      <c r="E411" t="s">
        <v>18</v>
      </c>
      <c r="F411" t="s">
        <v>4</v>
      </c>
      <c r="G411">
        <f t="shared" si="61"/>
        <v>0</v>
      </c>
      <c r="H411">
        <f t="shared" si="62"/>
        <v>0</v>
      </c>
      <c r="I411">
        <f t="shared" si="63"/>
        <v>1</v>
      </c>
      <c r="J411">
        <f t="shared" si="64"/>
        <v>0</v>
      </c>
      <c r="K411" t="s">
        <v>11</v>
      </c>
      <c r="L411">
        <f t="shared" si="65"/>
        <v>0</v>
      </c>
      <c r="M411">
        <f t="shared" si="66"/>
        <v>0</v>
      </c>
      <c r="N411">
        <f t="shared" si="67"/>
        <v>1</v>
      </c>
      <c r="O411">
        <v>60.8</v>
      </c>
      <c r="P411">
        <v>59</v>
      </c>
      <c r="Q411">
        <v>6071</v>
      </c>
      <c r="R411">
        <v>8.7112786151304338</v>
      </c>
      <c r="S411">
        <f t="shared" si="68"/>
        <v>6070.9999999999982</v>
      </c>
      <c r="T411">
        <v>8.7971335181565529</v>
      </c>
      <c r="U411">
        <f t="shared" si="69"/>
        <v>6615.2542961213358</v>
      </c>
      <c r="V411">
        <v>-8.5854903026119089E-2</v>
      </c>
      <c r="W411">
        <v>8.7942665972339977</v>
      </c>
      <c r="X411">
        <v>-8.2987982103563951E-2</v>
      </c>
      <c r="Z411">
        <v>6071</v>
      </c>
      <c r="AA411">
        <v>8.7112786151304338</v>
      </c>
      <c r="AB411">
        <v>0</v>
      </c>
      <c r="AC411">
        <v>1</v>
      </c>
      <c r="AD411">
        <v>7.07</v>
      </c>
      <c r="AE411">
        <v>7.11</v>
      </c>
      <c r="AF411">
        <v>4.3099999999999996</v>
      </c>
    </row>
    <row r="412" spans="1:32" x14ac:dyDescent="0.3">
      <c r="A412">
        <v>2</v>
      </c>
      <c r="B412">
        <v>1.45</v>
      </c>
      <c r="C412">
        <f t="shared" si="60"/>
        <v>1.0851376291159718</v>
      </c>
      <c r="E412" t="s">
        <v>8</v>
      </c>
      <c r="F412" t="s">
        <v>14</v>
      </c>
      <c r="G412">
        <f t="shared" si="61"/>
        <v>0</v>
      </c>
      <c r="H412">
        <f t="shared" si="62"/>
        <v>1</v>
      </c>
      <c r="I412">
        <f t="shared" si="63"/>
        <v>0</v>
      </c>
      <c r="J412">
        <f t="shared" si="64"/>
        <v>0</v>
      </c>
      <c r="K412" t="s">
        <v>19</v>
      </c>
      <c r="L412">
        <f t="shared" si="65"/>
        <v>0</v>
      </c>
      <c r="M412">
        <f t="shared" si="66"/>
        <v>0</v>
      </c>
      <c r="N412">
        <f t="shared" si="67"/>
        <v>0</v>
      </c>
      <c r="O412">
        <v>64.8</v>
      </c>
      <c r="P412">
        <v>67</v>
      </c>
      <c r="Q412">
        <v>4320</v>
      </c>
      <c r="R412">
        <v>8.3710106812381557</v>
      </c>
      <c r="S412">
        <f t="shared" si="68"/>
        <v>4319.9999999999991</v>
      </c>
      <c r="T412">
        <v>8.9762310125836731</v>
      </c>
      <c r="U412">
        <f t="shared" si="69"/>
        <v>7912.7527778010626</v>
      </c>
      <c r="V412">
        <v>-0.60522033134551734</v>
      </c>
      <c r="W412">
        <v>8.9599501941574395</v>
      </c>
      <c r="X412">
        <v>-0.58893951291928381</v>
      </c>
      <c r="Z412">
        <v>4320</v>
      </c>
      <c r="AA412">
        <v>8.3710106812381557</v>
      </c>
      <c r="AB412">
        <v>0</v>
      </c>
      <c r="AC412">
        <v>1</v>
      </c>
      <c r="AD412">
        <v>7.16</v>
      </c>
      <c r="AE412">
        <v>7</v>
      </c>
      <c r="AF412">
        <v>4.6399999999999997</v>
      </c>
    </row>
    <row r="413" spans="1:32" x14ac:dyDescent="0.3">
      <c r="A413">
        <v>2</v>
      </c>
      <c r="B413">
        <v>1.27</v>
      </c>
      <c r="C413">
        <f t="shared" si="60"/>
        <v>1.0539656046354113</v>
      </c>
      <c r="E413" t="s">
        <v>3</v>
      </c>
      <c r="F413" t="s">
        <v>6</v>
      </c>
      <c r="G413">
        <f t="shared" si="61"/>
        <v>0</v>
      </c>
      <c r="H413">
        <f t="shared" si="62"/>
        <v>1</v>
      </c>
      <c r="I413">
        <f t="shared" si="63"/>
        <v>0</v>
      </c>
      <c r="J413">
        <f t="shared" si="64"/>
        <v>0</v>
      </c>
      <c r="K413" t="s">
        <v>11</v>
      </c>
      <c r="L413">
        <f t="shared" si="65"/>
        <v>0</v>
      </c>
      <c r="M413">
        <f t="shared" si="66"/>
        <v>0</v>
      </c>
      <c r="N413">
        <f t="shared" si="67"/>
        <v>1</v>
      </c>
      <c r="O413">
        <v>60.8</v>
      </c>
      <c r="P413">
        <v>57</v>
      </c>
      <c r="Q413">
        <v>7023</v>
      </c>
      <c r="R413">
        <v>8.8569457561590212</v>
      </c>
      <c r="S413">
        <f t="shared" si="68"/>
        <v>7023.0000000000055</v>
      </c>
      <c r="T413">
        <v>8.8664642369130089</v>
      </c>
      <c r="U413">
        <f t="shared" si="69"/>
        <v>7090.1674492500142</v>
      </c>
      <c r="V413">
        <v>-9.5184807539876459E-3</v>
      </c>
      <c r="W413">
        <v>8.8580330039567627</v>
      </c>
      <c r="X413">
        <v>-1.0872477977414974E-3</v>
      </c>
      <c r="Z413">
        <v>7023</v>
      </c>
      <c r="AA413">
        <v>8.8569457561590212</v>
      </c>
      <c r="AB413">
        <v>0</v>
      </c>
      <c r="AC413">
        <v>1</v>
      </c>
      <c r="AD413">
        <v>7</v>
      </c>
      <c r="AE413">
        <v>7.02</v>
      </c>
      <c r="AF413">
        <v>4.26</v>
      </c>
    </row>
    <row r="414" spans="1:32" x14ac:dyDescent="0.3">
      <c r="A414">
        <v>2</v>
      </c>
      <c r="B414">
        <v>1.63</v>
      </c>
      <c r="C414">
        <f t="shared" si="60"/>
        <v>1.1134226562407845</v>
      </c>
      <c r="E414" t="s">
        <v>12</v>
      </c>
      <c r="F414" t="s">
        <v>10</v>
      </c>
      <c r="G414">
        <f t="shared" si="61"/>
        <v>0</v>
      </c>
      <c r="H414">
        <f t="shared" si="62"/>
        <v>0</v>
      </c>
      <c r="I414">
        <f t="shared" si="63"/>
        <v>0</v>
      </c>
      <c r="J414">
        <f t="shared" si="64"/>
        <v>1</v>
      </c>
      <c r="K414" t="s">
        <v>7</v>
      </c>
      <c r="L414">
        <f t="shared" si="65"/>
        <v>0</v>
      </c>
      <c r="M414">
        <f t="shared" si="66"/>
        <v>1</v>
      </c>
      <c r="N414">
        <f t="shared" si="67"/>
        <v>0</v>
      </c>
      <c r="O414">
        <v>60.9</v>
      </c>
      <c r="P414">
        <v>58</v>
      </c>
      <c r="Q414">
        <v>8900</v>
      </c>
      <c r="R414">
        <v>9.0938065557202314</v>
      </c>
      <c r="S414">
        <f t="shared" si="68"/>
        <v>8900.0000000000018</v>
      </c>
      <c r="T414">
        <v>9.3268627234805148</v>
      </c>
      <c r="U414">
        <f t="shared" si="69"/>
        <v>11235.826239484277</v>
      </c>
      <c r="V414">
        <v>-0.23305616776028337</v>
      </c>
      <c r="W414">
        <v>9.3271805084726651</v>
      </c>
      <c r="X414">
        <v>-0.23337395275243367</v>
      </c>
      <c r="Z414">
        <v>8900</v>
      </c>
      <c r="AA414">
        <v>9.0938065557202314</v>
      </c>
      <c r="AB414">
        <v>0</v>
      </c>
      <c r="AC414">
        <v>1</v>
      </c>
      <c r="AD414">
        <v>7.63</v>
      </c>
      <c r="AE414">
        <v>7.58</v>
      </c>
      <c r="AF414">
        <v>4.63</v>
      </c>
    </row>
    <row r="415" spans="1:32" x14ac:dyDescent="0.3">
      <c r="A415">
        <v>2</v>
      </c>
      <c r="B415">
        <v>1.17</v>
      </c>
      <c r="C415">
        <f t="shared" si="60"/>
        <v>1.0351280349821694</v>
      </c>
      <c r="E415" t="s">
        <v>3</v>
      </c>
      <c r="F415" t="s">
        <v>13</v>
      </c>
      <c r="G415">
        <f t="shared" si="61"/>
        <v>0</v>
      </c>
      <c r="H415">
        <f t="shared" si="62"/>
        <v>0</v>
      </c>
      <c r="I415">
        <f t="shared" si="63"/>
        <v>1</v>
      </c>
      <c r="J415">
        <f t="shared" si="64"/>
        <v>0</v>
      </c>
      <c r="K415" t="s">
        <v>5</v>
      </c>
      <c r="L415">
        <f t="shared" si="65"/>
        <v>0</v>
      </c>
      <c r="M415">
        <f t="shared" si="66"/>
        <v>1</v>
      </c>
      <c r="N415">
        <f t="shared" si="67"/>
        <v>0</v>
      </c>
      <c r="O415">
        <v>61.6</v>
      </c>
      <c r="P415">
        <v>56</v>
      </c>
      <c r="Q415">
        <v>9630</v>
      </c>
      <c r="R415">
        <v>9.1726385047921717</v>
      </c>
      <c r="S415">
        <f t="shared" si="68"/>
        <v>9630.0000000000036</v>
      </c>
      <c r="T415">
        <v>8.9959407573864958</v>
      </c>
      <c r="U415">
        <f t="shared" si="69"/>
        <v>8070.2582128394688</v>
      </c>
      <c r="V415">
        <v>0.1766977474056759</v>
      </c>
      <c r="W415">
        <v>8.9870922606640313</v>
      </c>
      <c r="X415">
        <v>0.18554624412814036</v>
      </c>
      <c r="Z415">
        <v>9630</v>
      </c>
      <c r="AA415">
        <v>9.1726385047921717</v>
      </c>
      <c r="AB415">
        <v>0</v>
      </c>
      <c r="AC415">
        <v>1</v>
      </c>
      <c r="AD415">
        <v>6.77</v>
      </c>
      <c r="AE415">
        <v>6.83</v>
      </c>
      <c r="AF415">
        <v>4.18</v>
      </c>
    </row>
    <row r="416" spans="1:32" x14ac:dyDescent="0.3">
      <c r="A416">
        <v>2</v>
      </c>
      <c r="B416">
        <v>1.53</v>
      </c>
      <c r="C416">
        <f t="shared" si="60"/>
        <v>1.0980285834290671</v>
      </c>
      <c r="E416" t="s">
        <v>18</v>
      </c>
      <c r="F416" t="s">
        <v>4</v>
      </c>
      <c r="G416">
        <f t="shared" si="61"/>
        <v>0</v>
      </c>
      <c r="H416">
        <f t="shared" si="62"/>
        <v>0</v>
      </c>
      <c r="I416">
        <f t="shared" si="63"/>
        <v>1</v>
      </c>
      <c r="J416">
        <f t="shared" si="64"/>
        <v>0</v>
      </c>
      <c r="K416" t="s">
        <v>11</v>
      </c>
      <c r="L416">
        <f t="shared" si="65"/>
        <v>0</v>
      </c>
      <c r="M416">
        <f t="shared" si="66"/>
        <v>0</v>
      </c>
      <c r="N416">
        <f t="shared" si="67"/>
        <v>1</v>
      </c>
      <c r="O416">
        <v>61.4</v>
      </c>
      <c r="P416">
        <v>60</v>
      </c>
      <c r="Q416">
        <v>7991</v>
      </c>
      <c r="R416">
        <v>8.9860711873744634</v>
      </c>
      <c r="S416">
        <f t="shared" si="68"/>
        <v>7991.0000000000055</v>
      </c>
      <c r="T416">
        <v>9.0369597894746434</v>
      </c>
      <c r="U416">
        <f t="shared" si="69"/>
        <v>8408.1755349576451</v>
      </c>
      <c r="V416">
        <v>-5.088860210017998E-2</v>
      </c>
      <c r="W416">
        <v>9.0367052947175495</v>
      </c>
      <c r="X416">
        <v>-5.0634107343086043E-2</v>
      </c>
      <c r="Z416">
        <v>7991</v>
      </c>
      <c r="AA416">
        <v>8.9860711873744634</v>
      </c>
      <c r="AB416">
        <v>0</v>
      </c>
      <c r="AC416">
        <v>1</v>
      </c>
      <c r="AD416">
        <v>7.36</v>
      </c>
      <c r="AE416">
        <v>7.43</v>
      </c>
      <c r="AF416">
        <v>4.54</v>
      </c>
    </row>
    <row r="417" spans="1:32" x14ac:dyDescent="0.3">
      <c r="A417">
        <v>2</v>
      </c>
      <c r="B417">
        <v>1.1100000000000001</v>
      </c>
      <c r="C417">
        <f t="shared" si="60"/>
        <v>1.023214116253905</v>
      </c>
      <c r="E417" t="s">
        <v>12</v>
      </c>
      <c r="F417" t="s">
        <v>14</v>
      </c>
      <c r="G417">
        <f t="shared" si="61"/>
        <v>0</v>
      </c>
      <c r="H417">
        <f t="shared" si="62"/>
        <v>1</v>
      </c>
      <c r="I417">
        <f t="shared" si="63"/>
        <v>0</v>
      </c>
      <c r="J417">
        <f t="shared" si="64"/>
        <v>0</v>
      </c>
      <c r="K417" t="s">
        <v>7</v>
      </c>
      <c r="L417">
        <f t="shared" si="65"/>
        <v>0</v>
      </c>
      <c r="M417">
        <f t="shared" si="66"/>
        <v>1</v>
      </c>
      <c r="N417">
        <f t="shared" si="67"/>
        <v>0</v>
      </c>
      <c r="O417">
        <v>62.8</v>
      </c>
      <c r="P417">
        <v>56</v>
      </c>
      <c r="Q417">
        <v>7310</v>
      </c>
      <c r="R417">
        <v>8.896998552743824</v>
      </c>
      <c r="S417">
        <f t="shared" si="68"/>
        <v>7309.9999999999991</v>
      </c>
      <c r="T417">
        <v>8.979679738726027</v>
      </c>
      <c r="U417">
        <f t="shared" si="69"/>
        <v>7940.0888053062936</v>
      </c>
      <c r="V417">
        <v>-8.2681185982202976E-2</v>
      </c>
      <c r="W417">
        <v>8.9750827636548234</v>
      </c>
      <c r="X417">
        <v>-7.8084210910999374E-2</v>
      </c>
      <c r="Z417">
        <v>7310</v>
      </c>
      <c r="AA417">
        <v>8.896998552743824</v>
      </c>
      <c r="AB417">
        <v>0</v>
      </c>
      <c r="AC417">
        <v>1</v>
      </c>
      <c r="AD417">
        <v>6.62</v>
      </c>
      <c r="AE417">
        <v>6.57</v>
      </c>
      <c r="AF417">
        <v>4.1399999999999997</v>
      </c>
    </row>
    <row r="418" spans="1:32" x14ac:dyDescent="0.3">
      <c r="A418">
        <v>2</v>
      </c>
      <c r="B418">
        <v>1.08</v>
      </c>
      <c r="C418">
        <f t="shared" si="60"/>
        <v>1.0170677506059698</v>
      </c>
      <c r="E418" t="s">
        <v>18</v>
      </c>
      <c r="F418" t="s">
        <v>6</v>
      </c>
      <c r="G418">
        <f t="shared" si="61"/>
        <v>0</v>
      </c>
      <c r="H418">
        <f t="shared" si="62"/>
        <v>1</v>
      </c>
      <c r="I418">
        <f t="shared" si="63"/>
        <v>0</v>
      </c>
      <c r="J418">
        <f t="shared" si="64"/>
        <v>0</v>
      </c>
      <c r="K418" t="s">
        <v>11</v>
      </c>
      <c r="L418">
        <f t="shared" si="65"/>
        <v>0</v>
      </c>
      <c r="M418">
        <f t="shared" si="66"/>
        <v>0</v>
      </c>
      <c r="N418">
        <f t="shared" si="67"/>
        <v>1</v>
      </c>
      <c r="O418">
        <v>59.8</v>
      </c>
      <c r="P418">
        <v>59</v>
      </c>
      <c r="Q418">
        <v>4415</v>
      </c>
      <c r="R418">
        <v>8.3927631130380611</v>
      </c>
      <c r="S418">
        <f t="shared" si="68"/>
        <v>4415.0000000000027</v>
      </c>
      <c r="T418">
        <v>8.6328104848632989</v>
      </c>
      <c r="U418">
        <f t="shared" si="69"/>
        <v>5612.830882414908</v>
      </c>
      <c r="V418">
        <v>-0.24004737182523783</v>
      </c>
      <c r="W418">
        <v>8.6315119032457961</v>
      </c>
      <c r="X418">
        <v>-0.23874879020773498</v>
      </c>
      <c r="Z418">
        <v>4415</v>
      </c>
      <c r="AA418">
        <v>8.3927631130380611</v>
      </c>
      <c r="AB418">
        <v>0</v>
      </c>
      <c r="AC418">
        <v>1</v>
      </c>
      <c r="AD418">
        <v>6.65</v>
      </c>
      <c r="AE418">
        <v>6.73</v>
      </c>
      <c r="AF418">
        <v>4</v>
      </c>
    </row>
    <row r="419" spans="1:32" x14ac:dyDescent="0.3">
      <c r="A419">
        <v>2</v>
      </c>
      <c r="B419">
        <v>1.68</v>
      </c>
      <c r="C419">
        <f t="shared" si="60"/>
        <v>1.1208448767568076</v>
      </c>
      <c r="E419" t="s">
        <v>12</v>
      </c>
      <c r="F419" t="s">
        <v>1</v>
      </c>
      <c r="G419">
        <f t="shared" si="61"/>
        <v>0</v>
      </c>
      <c r="H419">
        <f t="shared" si="62"/>
        <v>0</v>
      </c>
      <c r="I419">
        <f t="shared" si="63"/>
        <v>0</v>
      </c>
      <c r="J419">
        <f t="shared" si="64"/>
        <v>1</v>
      </c>
      <c r="K419" t="s">
        <v>11</v>
      </c>
      <c r="L419">
        <f t="shared" si="65"/>
        <v>0</v>
      </c>
      <c r="M419">
        <f t="shared" si="66"/>
        <v>0</v>
      </c>
      <c r="N419">
        <f t="shared" si="67"/>
        <v>1</v>
      </c>
      <c r="O419">
        <v>59.2</v>
      </c>
      <c r="P419">
        <v>57</v>
      </c>
      <c r="Q419">
        <v>7652</v>
      </c>
      <c r="R419">
        <v>8.9427223305601427</v>
      </c>
      <c r="S419">
        <f t="shared" si="68"/>
        <v>7651.9999999999936</v>
      </c>
      <c r="T419">
        <v>9.0043489039012616</v>
      </c>
      <c r="U419">
        <f t="shared" si="69"/>
        <v>8138.400198753754</v>
      </c>
      <c r="V419">
        <v>-6.1626573341118984E-2</v>
      </c>
      <c r="W419">
        <v>9.0105290233971012</v>
      </c>
      <c r="X419">
        <v>-6.7806692836958504E-2</v>
      </c>
      <c r="Z419">
        <v>7652</v>
      </c>
      <c r="AA419">
        <v>8.9427223305601427</v>
      </c>
      <c r="AB419">
        <v>0</v>
      </c>
      <c r="AC419">
        <v>1</v>
      </c>
      <c r="AD419">
        <v>7.83</v>
      </c>
      <c r="AE419">
        <v>7.72</v>
      </c>
      <c r="AF419">
        <v>4.5999999999999996</v>
      </c>
    </row>
    <row r="420" spans="1:32" x14ac:dyDescent="0.3">
      <c r="A420">
        <v>2</v>
      </c>
      <c r="B420">
        <v>1.01</v>
      </c>
      <c r="C420">
        <f t="shared" si="60"/>
        <v>1.0021904733436682</v>
      </c>
      <c r="E420" t="s">
        <v>3</v>
      </c>
      <c r="F420" t="s">
        <v>13</v>
      </c>
      <c r="G420">
        <f t="shared" si="61"/>
        <v>0</v>
      </c>
      <c r="H420">
        <f t="shared" si="62"/>
        <v>0</v>
      </c>
      <c r="I420">
        <f t="shared" si="63"/>
        <v>1</v>
      </c>
      <c r="J420">
        <f t="shared" si="64"/>
        <v>0</v>
      </c>
      <c r="K420" t="s">
        <v>15</v>
      </c>
      <c r="L420">
        <f t="shared" si="65"/>
        <v>0</v>
      </c>
      <c r="M420">
        <f t="shared" si="66"/>
        <v>1</v>
      </c>
      <c r="N420">
        <f t="shared" si="67"/>
        <v>0</v>
      </c>
      <c r="O420">
        <v>61</v>
      </c>
      <c r="P420">
        <v>56</v>
      </c>
      <c r="Q420">
        <v>6734</v>
      </c>
      <c r="R420">
        <v>8.814924599721019</v>
      </c>
      <c r="S420">
        <f t="shared" si="68"/>
        <v>6733.9999999999945</v>
      </c>
      <c r="T420">
        <v>8.7592778690827462</v>
      </c>
      <c r="U420">
        <f t="shared" si="69"/>
        <v>6369.5102965146589</v>
      </c>
      <c r="V420">
        <v>5.5646730638272857E-2</v>
      </c>
      <c r="W420">
        <v>8.7603951022036419</v>
      </c>
      <c r="X420">
        <v>5.4529497517377123E-2</v>
      </c>
      <c r="Z420">
        <v>6734</v>
      </c>
      <c r="AA420">
        <v>8.814924599721019</v>
      </c>
      <c r="AB420">
        <v>0</v>
      </c>
      <c r="AC420">
        <v>1</v>
      </c>
      <c r="AD420">
        <v>6.47</v>
      </c>
      <c r="AE420">
        <v>6.51</v>
      </c>
      <c r="AF420">
        <v>3.96</v>
      </c>
    </row>
    <row r="421" spans="1:32" x14ac:dyDescent="0.3">
      <c r="A421">
        <v>2</v>
      </c>
      <c r="B421">
        <v>1.01</v>
      </c>
      <c r="C421">
        <f t="shared" si="60"/>
        <v>1.0021904733436682</v>
      </c>
      <c r="E421" t="s">
        <v>3</v>
      </c>
      <c r="F421" t="s">
        <v>1</v>
      </c>
      <c r="G421">
        <f t="shared" si="61"/>
        <v>0</v>
      </c>
      <c r="H421">
        <f t="shared" si="62"/>
        <v>0</v>
      </c>
      <c r="I421">
        <f t="shared" si="63"/>
        <v>0</v>
      </c>
      <c r="J421">
        <f t="shared" si="64"/>
        <v>1</v>
      </c>
      <c r="K421" t="s">
        <v>11</v>
      </c>
      <c r="L421">
        <f t="shared" si="65"/>
        <v>0</v>
      </c>
      <c r="M421">
        <f t="shared" si="66"/>
        <v>0</v>
      </c>
      <c r="N421">
        <f t="shared" si="67"/>
        <v>1</v>
      </c>
      <c r="O421">
        <v>61.9</v>
      </c>
      <c r="P421">
        <v>55.3</v>
      </c>
      <c r="Q421">
        <v>4099</v>
      </c>
      <c r="R421">
        <v>8.3184983205043377</v>
      </c>
      <c r="S421">
        <f t="shared" si="68"/>
        <v>4099.0000000000009</v>
      </c>
      <c r="T421">
        <v>8.1807607947249288</v>
      </c>
      <c r="U421">
        <f t="shared" si="69"/>
        <v>3571.5708597268745</v>
      </c>
      <c r="V421">
        <v>0.1377375257794089</v>
      </c>
      <c r="W421">
        <v>8.1737053513100602</v>
      </c>
      <c r="X421">
        <v>0.14479296919427753</v>
      </c>
      <c r="Z421">
        <v>4099</v>
      </c>
      <c r="AA421">
        <v>8.3184983205043377</v>
      </c>
      <c r="AB421">
        <v>0</v>
      </c>
      <c r="AC421">
        <v>1</v>
      </c>
      <c r="AD421">
        <v>6.43</v>
      </c>
      <c r="AE421">
        <v>6.5</v>
      </c>
      <c r="AF421">
        <v>4.01</v>
      </c>
    </row>
    <row r="422" spans="1:32" x14ac:dyDescent="0.3">
      <c r="A422">
        <v>2</v>
      </c>
      <c r="B422">
        <v>1.71</v>
      </c>
      <c r="C422">
        <f t="shared" si="60"/>
        <v>1.1252158592910855</v>
      </c>
      <c r="E422" t="s">
        <v>3</v>
      </c>
      <c r="F422" t="s">
        <v>13</v>
      </c>
      <c r="G422">
        <f t="shared" si="61"/>
        <v>0</v>
      </c>
      <c r="H422">
        <f t="shared" si="62"/>
        <v>0</v>
      </c>
      <c r="I422">
        <f t="shared" si="63"/>
        <v>1</v>
      </c>
      <c r="J422">
        <f t="shared" si="64"/>
        <v>0</v>
      </c>
      <c r="K422" t="s">
        <v>7</v>
      </c>
      <c r="L422">
        <f t="shared" si="65"/>
        <v>0</v>
      </c>
      <c r="M422">
        <f t="shared" si="66"/>
        <v>1</v>
      </c>
      <c r="N422">
        <f t="shared" si="67"/>
        <v>0</v>
      </c>
      <c r="O422">
        <v>61.4</v>
      </c>
      <c r="P422">
        <v>57</v>
      </c>
      <c r="Q422">
        <v>17204</v>
      </c>
      <c r="R422">
        <v>9.7528971939036264</v>
      </c>
      <c r="S422">
        <f t="shared" si="68"/>
        <v>17203.999999999993</v>
      </c>
      <c r="T422">
        <v>9.5948763740057963</v>
      </c>
      <c r="U422">
        <f t="shared" si="69"/>
        <v>14689.32581553938</v>
      </c>
      <c r="V422">
        <v>0.15802081989783012</v>
      </c>
      <c r="W422">
        <v>9.6013826603909749</v>
      </c>
      <c r="X422">
        <v>0.15151453351265154</v>
      </c>
      <c r="Z422">
        <v>17204</v>
      </c>
      <c r="AA422">
        <v>9.7528971939036264</v>
      </c>
      <c r="AB422">
        <v>0</v>
      </c>
      <c r="AC422">
        <v>1</v>
      </c>
      <c r="AD422">
        <v>7.72</v>
      </c>
      <c r="AE422">
        <v>7.65</v>
      </c>
      <c r="AF422">
        <v>4.72</v>
      </c>
    </row>
    <row r="423" spans="1:32" x14ac:dyDescent="0.3">
      <c r="A423">
        <v>2</v>
      </c>
      <c r="B423">
        <v>1.51</v>
      </c>
      <c r="C423">
        <f t="shared" ref="C423:C486" si="70">B423^0.2199</f>
        <v>1.0948560705584958</v>
      </c>
      <c r="E423" t="s">
        <v>18</v>
      </c>
      <c r="F423" t="s">
        <v>13</v>
      </c>
      <c r="G423">
        <f t="shared" ref="G423:G486" si="71">IF(F423="D",1,0)</f>
        <v>0</v>
      </c>
      <c r="H423">
        <f t="shared" ref="H423:H486" si="72">IF(OR(F423="E",F423="F"),1,0)</f>
        <v>0</v>
      </c>
      <c r="I423">
        <f t="shared" ref="I423:I486" si="73">IF(OR(F423="G",F423="H"),1,0)</f>
        <v>1</v>
      </c>
      <c r="J423">
        <f t="shared" ref="J423:J486" si="74">IF(OR(F423="I",F423="J"),1,0)</f>
        <v>0</v>
      </c>
      <c r="K423" t="s">
        <v>15</v>
      </c>
      <c r="L423">
        <f t="shared" ref="L423:L486" si="75">IF(OR(K423="IF",K423="FL"),1,0)</f>
        <v>0</v>
      </c>
      <c r="M423">
        <f t="shared" ref="M423:M486" si="76">IF(OR(K423="VS1",K423="VS2",K423="VVS1",K423="VVS2"),1,0)</f>
        <v>1</v>
      </c>
      <c r="N423">
        <f t="shared" ref="N423:N486" si="77">IF(OR(K423="SI1",K423="SI2"),1,0)</f>
        <v>0</v>
      </c>
      <c r="O423">
        <v>63.5</v>
      </c>
      <c r="P423">
        <v>59</v>
      </c>
      <c r="Q423">
        <v>12906</v>
      </c>
      <c r="R423">
        <v>9.4654475984957855</v>
      </c>
      <c r="S423">
        <f t="shared" si="68"/>
        <v>12906.000000000005</v>
      </c>
      <c r="T423">
        <v>9.2696126120310822</v>
      </c>
      <c r="U423">
        <f t="shared" si="69"/>
        <v>10610.640655629932</v>
      </c>
      <c r="V423">
        <v>0.19583498646470332</v>
      </c>
      <c r="W423">
        <v>9.2829483370745685</v>
      </c>
      <c r="X423">
        <v>0.18249926142121708</v>
      </c>
      <c r="Z423">
        <v>12906</v>
      </c>
      <c r="AA423">
        <v>9.4654475984957855</v>
      </c>
      <c r="AB423">
        <v>0</v>
      </c>
      <c r="AC423">
        <v>1</v>
      </c>
      <c r="AD423">
        <v>7.2</v>
      </c>
      <c r="AE423">
        <v>7.13</v>
      </c>
      <c r="AF423">
        <v>4.55</v>
      </c>
    </row>
    <row r="424" spans="1:32" x14ac:dyDescent="0.3">
      <c r="A424">
        <v>2</v>
      </c>
      <c r="B424">
        <v>1.22</v>
      </c>
      <c r="C424">
        <f t="shared" si="70"/>
        <v>1.0446974310615553</v>
      </c>
      <c r="E424" t="s">
        <v>3</v>
      </c>
      <c r="F424" t="s">
        <v>13</v>
      </c>
      <c r="G424">
        <f t="shared" si="71"/>
        <v>0</v>
      </c>
      <c r="H424">
        <f t="shared" si="72"/>
        <v>0</v>
      </c>
      <c r="I424">
        <f t="shared" si="73"/>
        <v>1</v>
      </c>
      <c r="J424">
        <f t="shared" si="74"/>
        <v>0</v>
      </c>
      <c r="K424" t="s">
        <v>15</v>
      </c>
      <c r="L424">
        <f t="shared" si="75"/>
        <v>0</v>
      </c>
      <c r="M424">
        <f t="shared" si="76"/>
        <v>1</v>
      </c>
      <c r="N424">
        <f t="shared" si="77"/>
        <v>0</v>
      </c>
      <c r="O424">
        <v>62</v>
      </c>
      <c r="P424">
        <v>55</v>
      </c>
      <c r="Q424">
        <v>8067</v>
      </c>
      <c r="R424">
        <v>8.9955369449369744</v>
      </c>
      <c r="S424">
        <f t="shared" si="68"/>
        <v>8067.0000000000009</v>
      </c>
      <c r="T424">
        <v>9.021247821501218</v>
      </c>
      <c r="U424">
        <f t="shared" si="69"/>
        <v>8277.0989820550039</v>
      </c>
      <c r="V424">
        <v>-2.5710876564243534E-2</v>
      </c>
      <c r="W424">
        <v>9.010033306682498</v>
      </c>
      <c r="X424">
        <v>-1.44963617455236E-2</v>
      </c>
      <c r="Z424">
        <v>8067</v>
      </c>
      <c r="AA424">
        <v>8.9955369449369744</v>
      </c>
      <c r="AB424">
        <v>0</v>
      </c>
      <c r="AC424">
        <v>1</v>
      </c>
      <c r="AD424">
        <v>6.91</v>
      </c>
      <c r="AE424">
        <v>6.83</v>
      </c>
      <c r="AF424">
        <v>4.26</v>
      </c>
    </row>
    <row r="425" spans="1:32" x14ac:dyDescent="0.3">
      <c r="A425">
        <v>2</v>
      </c>
      <c r="B425">
        <v>1.01</v>
      </c>
      <c r="C425">
        <f t="shared" si="70"/>
        <v>1.0021904733436682</v>
      </c>
      <c r="E425" t="s">
        <v>3</v>
      </c>
      <c r="F425" t="s">
        <v>6</v>
      </c>
      <c r="G425">
        <f t="shared" si="71"/>
        <v>0</v>
      </c>
      <c r="H425">
        <f t="shared" si="72"/>
        <v>1</v>
      </c>
      <c r="I425">
        <f t="shared" si="73"/>
        <v>0</v>
      </c>
      <c r="J425">
        <f t="shared" si="74"/>
        <v>0</v>
      </c>
      <c r="K425" t="s">
        <v>7</v>
      </c>
      <c r="L425">
        <f t="shared" si="75"/>
        <v>0</v>
      </c>
      <c r="M425">
        <f t="shared" si="76"/>
        <v>1</v>
      </c>
      <c r="N425">
        <f t="shared" si="77"/>
        <v>0</v>
      </c>
      <c r="O425">
        <v>61.5</v>
      </c>
      <c r="P425">
        <v>56</v>
      </c>
      <c r="Q425">
        <v>9503</v>
      </c>
      <c r="R425">
        <v>9.1593628172113153</v>
      </c>
      <c r="S425">
        <f t="shared" si="68"/>
        <v>9503</v>
      </c>
      <c r="T425">
        <v>8.8872984949995164</v>
      </c>
      <c r="U425">
        <f t="shared" si="69"/>
        <v>7239.4353716650967</v>
      </c>
      <c r="V425">
        <v>0.27206432221179888</v>
      </c>
      <c r="W425">
        <v>8.8863197274477557</v>
      </c>
      <c r="X425">
        <v>0.27304308976355962</v>
      </c>
      <c r="Z425">
        <v>9503</v>
      </c>
      <c r="AA425">
        <v>9.1593628172113153</v>
      </c>
      <c r="AB425">
        <v>0</v>
      </c>
      <c r="AC425">
        <v>1</v>
      </c>
      <c r="AD425">
        <v>6.45</v>
      </c>
      <c r="AE425">
        <v>6.49</v>
      </c>
      <c r="AF425">
        <v>3.98</v>
      </c>
    </row>
    <row r="426" spans="1:32" x14ac:dyDescent="0.3">
      <c r="A426">
        <v>2</v>
      </c>
      <c r="B426">
        <v>1.5</v>
      </c>
      <c r="C426">
        <f t="shared" si="70"/>
        <v>1.0932575062388263</v>
      </c>
      <c r="E426" t="s">
        <v>12</v>
      </c>
      <c r="F426" t="s">
        <v>1</v>
      </c>
      <c r="G426">
        <f t="shared" si="71"/>
        <v>0</v>
      </c>
      <c r="H426">
        <f t="shared" si="72"/>
        <v>0</v>
      </c>
      <c r="I426">
        <f t="shared" si="73"/>
        <v>0</v>
      </c>
      <c r="J426">
        <f t="shared" si="74"/>
        <v>1</v>
      </c>
      <c r="K426" t="s">
        <v>5</v>
      </c>
      <c r="L426">
        <f t="shared" si="75"/>
        <v>0</v>
      </c>
      <c r="M426">
        <f t="shared" si="76"/>
        <v>1</v>
      </c>
      <c r="N426">
        <f t="shared" si="77"/>
        <v>0</v>
      </c>
      <c r="O426">
        <v>61.5</v>
      </c>
      <c r="P426">
        <v>60</v>
      </c>
      <c r="Q426">
        <v>8870</v>
      </c>
      <c r="R426">
        <v>9.090430075303626</v>
      </c>
      <c r="S426">
        <f t="shared" si="68"/>
        <v>8870.0000000000073</v>
      </c>
      <c r="T426">
        <v>9.1175644057142797</v>
      </c>
      <c r="U426">
        <f t="shared" si="69"/>
        <v>9113.9766125075857</v>
      </c>
      <c r="V426">
        <v>-2.7134330410653718E-2</v>
      </c>
      <c r="W426">
        <v>9.1268563245433185</v>
      </c>
      <c r="X426">
        <v>-3.642624923969251E-2</v>
      </c>
      <c r="Z426">
        <v>8870</v>
      </c>
      <c r="AA426">
        <v>9.090430075303626</v>
      </c>
      <c r="AB426">
        <v>0</v>
      </c>
      <c r="AC426">
        <v>1</v>
      </c>
      <c r="AD426">
        <v>7.31</v>
      </c>
      <c r="AE426">
        <v>7.27</v>
      </c>
      <c r="AF426">
        <v>4.4800000000000004</v>
      </c>
    </row>
    <row r="427" spans="1:32" x14ac:dyDescent="0.3">
      <c r="A427">
        <v>2</v>
      </c>
      <c r="B427">
        <v>1.01</v>
      </c>
      <c r="C427">
        <f t="shared" si="70"/>
        <v>1.0021904733436682</v>
      </c>
      <c r="E427" t="s">
        <v>12</v>
      </c>
      <c r="F427" t="s">
        <v>17</v>
      </c>
      <c r="G427">
        <f t="shared" si="71"/>
        <v>1</v>
      </c>
      <c r="H427">
        <f t="shared" si="72"/>
        <v>0</v>
      </c>
      <c r="I427">
        <f t="shared" si="73"/>
        <v>0</v>
      </c>
      <c r="J427">
        <f t="shared" si="74"/>
        <v>0</v>
      </c>
      <c r="K427" t="s">
        <v>2</v>
      </c>
      <c r="L427">
        <f t="shared" si="75"/>
        <v>0</v>
      </c>
      <c r="M427">
        <f t="shared" si="76"/>
        <v>0</v>
      </c>
      <c r="N427">
        <f t="shared" si="77"/>
        <v>1</v>
      </c>
      <c r="O427">
        <v>62.6</v>
      </c>
      <c r="P427">
        <v>58</v>
      </c>
      <c r="Q427">
        <v>5443</v>
      </c>
      <c r="R427">
        <v>8.6020856584342003</v>
      </c>
      <c r="S427">
        <f t="shared" si="68"/>
        <v>5443.0000000000009</v>
      </c>
      <c r="T427">
        <v>8.5191296528125715</v>
      </c>
      <c r="U427">
        <f t="shared" si="69"/>
        <v>5009.691687742702</v>
      </c>
      <c r="V427">
        <v>8.2956005621628748E-2</v>
      </c>
      <c r="W427">
        <v>8.5215997605696554</v>
      </c>
      <c r="X427">
        <v>8.0485897864544853E-2</v>
      </c>
      <c r="Z427">
        <v>5443</v>
      </c>
      <c r="AA427">
        <v>8.6020856584342003</v>
      </c>
      <c r="AB427">
        <v>0</v>
      </c>
      <c r="AC427">
        <v>1</v>
      </c>
      <c r="AD427">
        <v>6.33</v>
      </c>
      <c r="AE427">
        <v>6.44</v>
      </c>
      <c r="AF427">
        <v>4</v>
      </c>
    </row>
    <row r="428" spans="1:32" x14ac:dyDescent="0.3">
      <c r="A428">
        <v>2</v>
      </c>
      <c r="B428">
        <v>1.52</v>
      </c>
      <c r="C428">
        <f t="shared" si="70"/>
        <v>1.0964463975475236</v>
      </c>
      <c r="E428" t="s">
        <v>18</v>
      </c>
      <c r="F428" t="s">
        <v>4</v>
      </c>
      <c r="G428">
        <f t="shared" si="71"/>
        <v>0</v>
      </c>
      <c r="H428">
        <f t="shared" si="72"/>
        <v>0</v>
      </c>
      <c r="I428">
        <f t="shared" si="73"/>
        <v>1</v>
      </c>
      <c r="J428">
        <f t="shared" si="74"/>
        <v>0</v>
      </c>
      <c r="K428" t="s">
        <v>11</v>
      </c>
      <c r="L428">
        <f t="shared" si="75"/>
        <v>0</v>
      </c>
      <c r="M428">
        <f t="shared" si="76"/>
        <v>0</v>
      </c>
      <c r="N428">
        <f t="shared" si="77"/>
        <v>1</v>
      </c>
      <c r="O428">
        <v>63.1</v>
      </c>
      <c r="P428">
        <v>55</v>
      </c>
      <c r="Q428">
        <v>7600</v>
      </c>
      <c r="R428">
        <v>8.9359035262744229</v>
      </c>
      <c r="S428">
        <f t="shared" si="68"/>
        <v>7600.0000000000027</v>
      </c>
      <c r="T428">
        <v>8.9839535120323664</v>
      </c>
      <c r="U428">
        <f t="shared" si="69"/>
        <v>7974.0955617147692</v>
      </c>
      <c r="V428">
        <v>-4.8049985757943503E-2</v>
      </c>
      <c r="W428">
        <v>8.9738182809775431</v>
      </c>
      <c r="X428">
        <v>-3.7914754703120224E-2</v>
      </c>
      <c r="Z428">
        <v>7600</v>
      </c>
      <c r="AA428">
        <v>8.9359035262744229</v>
      </c>
      <c r="AB428">
        <v>0</v>
      </c>
      <c r="AC428">
        <v>1</v>
      </c>
      <c r="AD428">
        <v>7.36</v>
      </c>
      <c r="AE428">
        <v>7.28</v>
      </c>
      <c r="AF428">
        <v>4.62</v>
      </c>
    </row>
    <row r="429" spans="1:32" x14ac:dyDescent="0.3">
      <c r="A429">
        <v>2</v>
      </c>
      <c r="B429">
        <v>1.2</v>
      </c>
      <c r="C429">
        <f t="shared" si="70"/>
        <v>1.0409070644037852</v>
      </c>
      <c r="E429" t="s">
        <v>0</v>
      </c>
      <c r="F429" t="s">
        <v>17</v>
      </c>
      <c r="G429">
        <f t="shared" si="71"/>
        <v>1</v>
      </c>
      <c r="H429">
        <f t="shared" si="72"/>
        <v>0</v>
      </c>
      <c r="I429">
        <f t="shared" si="73"/>
        <v>0</v>
      </c>
      <c r="J429">
        <f t="shared" si="74"/>
        <v>0</v>
      </c>
      <c r="K429" t="s">
        <v>15</v>
      </c>
      <c r="L429">
        <f t="shared" si="75"/>
        <v>0</v>
      </c>
      <c r="M429">
        <f t="shared" si="76"/>
        <v>1</v>
      </c>
      <c r="N429">
        <f t="shared" si="77"/>
        <v>0</v>
      </c>
      <c r="O429">
        <v>62.4</v>
      </c>
      <c r="P429">
        <v>60</v>
      </c>
      <c r="Q429">
        <v>8521</v>
      </c>
      <c r="R429">
        <v>9.0502889838279561</v>
      </c>
      <c r="S429">
        <f t="shared" si="68"/>
        <v>8521.0000000000018</v>
      </c>
      <c r="T429">
        <v>9.1408027871808706</v>
      </c>
      <c r="U429">
        <f t="shared" si="69"/>
        <v>9328.250726862665</v>
      </c>
      <c r="V429">
        <v>-9.0513803352914479E-2</v>
      </c>
      <c r="W429">
        <v>9.1449731451900718</v>
      </c>
      <c r="X429">
        <v>-9.468416136211566E-2</v>
      </c>
      <c r="Z429">
        <v>8521</v>
      </c>
      <c r="AA429">
        <v>9.0502889838279561</v>
      </c>
      <c r="AB429">
        <v>0</v>
      </c>
      <c r="AC429">
        <v>1</v>
      </c>
      <c r="AD429">
        <v>6.69</v>
      </c>
      <c r="AE429">
        <v>6.77</v>
      </c>
      <c r="AF429">
        <v>4.2</v>
      </c>
    </row>
    <row r="430" spans="1:32" x14ac:dyDescent="0.3">
      <c r="A430">
        <v>2</v>
      </c>
      <c r="B430">
        <v>1.51</v>
      </c>
      <c r="C430">
        <f t="shared" si="70"/>
        <v>1.0948560705584958</v>
      </c>
      <c r="E430" t="s">
        <v>0</v>
      </c>
      <c r="F430" t="s">
        <v>17</v>
      </c>
      <c r="G430">
        <f t="shared" si="71"/>
        <v>1</v>
      </c>
      <c r="H430">
        <f t="shared" si="72"/>
        <v>0</v>
      </c>
      <c r="I430">
        <f t="shared" si="73"/>
        <v>0</v>
      </c>
      <c r="J430">
        <f t="shared" si="74"/>
        <v>0</v>
      </c>
      <c r="K430" t="s">
        <v>11</v>
      </c>
      <c r="L430">
        <f t="shared" si="75"/>
        <v>0</v>
      </c>
      <c r="M430">
        <f t="shared" si="76"/>
        <v>0</v>
      </c>
      <c r="N430">
        <f t="shared" si="77"/>
        <v>1</v>
      </c>
      <c r="O430">
        <v>61.7</v>
      </c>
      <c r="P430">
        <v>65</v>
      </c>
      <c r="Q430">
        <v>7519</v>
      </c>
      <c r="R430">
        <v>8.9251884293780268</v>
      </c>
      <c r="S430">
        <f t="shared" si="68"/>
        <v>7518.9999999999991</v>
      </c>
      <c r="T430">
        <v>9.1410063336031993</v>
      </c>
      <c r="U430">
        <f t="shared" si="69"/>
        <v>9330.1496521778736</v>
      </c>
      <c r="V430">
        <v>-0.21581790422517244</v>
      </c>
      <c r="W430">
        <v>9.139934261370259</v>
      </c>
      <c r="X430">
        <v>-0.21474583199223218</v>
      </c>
      <c r="Z430">
        <v>7519</v>
      </c>
      <c r="AA430">
        <v>8.9251884293780268</v>
      </c>
      <c r="AB430">
        <v>0</v>
      </c>
      <c r="AC430">
        <v>1</v>
      </c>
      <c r="AD430">
        <v>7.38</v>
      </c>
      <c r="AE430">
        <v>7.31</v>
      </c>
      <c r="AF430">
        <v>4.53</v>
      </c>
    </row>
    <row r="431" spans="1:32" x14ac:dyDescent="0.3">
      <c r="A431">
        <v>2</v>
      </c>
      <c r="B431">
        <v>1.01</v>
      </c>
      <c r="C431">
        <f t="shared" si="70"/>
        <v>1.0021904733436682</v>
      </c>
      <c r="E431" t="s">
        <v>12</v>
      </c>
      <c r="F431" t="s">
        <v>6</v>
      </c>
      <c r="G431">
        <f t="shared" si="71"/>
        <v>0</v>
      </c>
      <c r="H431">
        <f t="shared" si="72"/>
        <v>1</v>
      </c>
      <c r="I431">
        <f t="shared" si="73"/>
        <v>0</v>
      </c>
      <c r="J431">
        <f t="shared" si="74"/>
        <v>0</v>
      </c>
      <c r="K431" t="s">
        <v>15</v>
      </c>
      <c r="L431">
        <f t="shared" si="75"/>
        <v>0</v>
      </c>
      <c r="M431">
        <f t="shared" si="76"/>
        <v>1</v>
      </c>
      <c r="N431">
        <f t="shared" si="77"/>
        <v>0</v>
      </c>
      <c r="O431">
        <v>62.2</v>
      </c>
      <c r="P431">
        <v>58</v>
      </c>
      <c r="Q431">
        <v>6843</v>
      </c>
      <c r="R431">
        <v>8.8309815109524976</v>
      </c>
      <c r="S431">
        <f t="shared" si="68"/>
        <v>6842.9999999999991</v>
      </c>
      <c r="T431">
        <v>8.842367996488111</v>
      </c>
      <c r="U431">
        <f t="shared" si="69"/>
        <v>6921.3630135215617</v>
      </c>
      <c r="V431">
        <v>-1.1386485535613389E-2</v>
      </c>
      <c r="W431">
        <v>8.8507946054819868</v>
      </c>
      <c r="X431">
        <v>-1.9813094529489206E-2</v>
      </c>
      <c r="Z431">
        <v>6843</v>
      </c>
      <c r="AA431">
        <v>8.8309815109524976</v>
      </c>
      <c r="AB431">
        <v>0</v>
      </c>
      <c r="AC431">
        <v>1</v>
      </c>
      <c r="AD431">
        <v>6.36</v>
      </c>
      <c r="AE431">
        <v>6.41</v>
      </c>
      <c r="AF431">
        <v>3.97</v>
      </c>
    </row>
    <row r="432" spans="1:32" x14ac:dyDescent="0.3">
      <c r="A432">
        <v>2</v>
      </c>
      <c r="B432">
        <v>1.52</v>
      </c>
      <c r="C432">
        <f t="shared" si="70"/>
        <v>1.0964463975475236</v>
      </c>
      <c r="E432" t="s">
        <v>18</v>
      </c>
      <c r="F432" t="s">
        <v>13</v>
      </c>
      <c r="G432">
        <f t="shared" si="71"/>
        <v>0</v>
      </c>
      <c r="H432">
        <f t="shared" si="72"/>
        <v>0</v>
      </c>
      <c r="I432">
        <f t="shared" si="73"/>
        <v>1</v>
      </c>
      <c r="J432">
        <f t="shared" si="74"/>
        <v>0</v>
      </c>
      <c r="K432" t="s">
        <v>15</v>
      </c>
      <c r="L432">
        <f t="shared" si="75"/>
        <v>0</v>
      </c>
      <c r="M432">
        <f t="shared" si="76"/>
        <v>1</v>
      </c>
      <c r="N432">
        <f t="shared" si="77"/>
        <v>0</v>
      </c>
      <c r="O432">
        <v>63.4</v>
      </c>
      <c r="P432">
        <v>58</v>
      </c>
      <c r="Q432">
        <v>11986</v>
      </c>
      <c r="R432">
        <v>9.3914945810181312</v>
      </c>
      <c r="S432">
        <f t="shared" si="68"/>
        <v>11986.000000000007</v>
      </c>
      <c r="T432">
        <v>9.3460226939255904</v>
      </c>
      <c r="U432">
        <f t="shared" si="69"/>
        <v>11453.179934089168</v>
      </c>
      <c r="V432">
        <v>4.5471887092540797E-2</v>
      </c>
      <c r="W432">
        <v>9.3427112436233877</v>
      </c>
      <c r="X432">
        <v>4.8783337394743498E-2</v>
      </c>
      <c r="Z432">
        <v>11986</v>
      </c>
      <c r="AA432">
        <v>9.3914945810181312</v>
      </c>
      <c r="AB432">
        <v>0</v>
      </c>
      <c r="AC432">
        <v>1</v>
      </c>
      <c r="AD432">
        <v>7.31</v>
      </c>
      <c r="AE432">
        <v>7.24</v>
      </c>
      <c r="AF432">
        <v>4.6100000000000003</v>
      </c>
    </row>
    <row r="433" spans="1:32" x14ac:dyDescent="0.3">
      <c r="A433">
        <v>2</v>
      </c>
      <c r="B433">
        <v>1.0900000000000001</v>
      </c>
      <c r="C433">
        <f t="shared" si="70"/>
        <v>1.0191311753072512</v>
      </c>
      <c r="E433" t="s">
        <v>3</v>
      </c>
      <c r="F433" t="s">
        <v>13</v>
      </c>
      <c r="G433">
        <f t="shared" si="71"/>
        <v>0</v>
      </c>
      <c r="H433">
        <f t="shared" si="72"/>
        <v>0</v>
      </c>
      <c r="I433">
        <f t="shared" si="73"/>
        <v>1</v>
      </c>
      <c r="J433">
        <f t="shared" si="74"/>
        <v>0</v>
      </c>
      <c r="K433" t="s">
        <v>15</v>
      </c>
      <c r="L433">
        <f t="shared" si="75"/>
        <v>0</v>
      </c>
      <c r="M433">
        <f t="shared" si="76"/>
        <v>1</v>
      </c>
      <c r="N433">
        <f t="shared" si="77"/>
        <v>0</v>
      </c>
      <c r="O433">
        <v>60.6</v>
      </c>
      <c r="P433">
        <v>57</v>
      </c>
      <c r="Q433">
        <v>7227</v>
      </c>
      <c r="R433">
        <v>8.8855792912829816</v>
      </c>
      <c r="S433">
        <f t="shared" si="68"/>
        <v>7227.0000000000045</v>
      </c>
      <c r="T433">
        <v>8.9057712668430806</v>
      </c>
      <c r="U433">
        <f t="shared" si="69"/>
        <v>7374.4106551074428</v>
      </c>
      <c r="V433">
        <v>-2.0191975560098996E-2</v>
      </c>
      <c r="W433">
        <v>8.8981255952098515</v>
      </c>
      <c r="X433">
        <v>-1.254630392686984E-2</v>
      </c>
      <c r="Z433">
        <v>7227</v>
      </c>
      <c r="AA433">
        <v>8.8855792912829816</v>
      </c>
      <c r="AB433">
        <v>0</v>
      </c>
      <c r="AC433">
        <v>1</v>
      </c>
      <c r="AD433">
        <v>6.68</v>
      </c>
      <c r="AE433">
        <v>6.73</v>
      </c>
      <c r="AF433">
        <v>4.0599999999999996</v>
      </c>
    </row>
    <row r="434" spans="1:32" x14ac:dyDescent="0.3">
      <c r="A434">
        <v>2</v>
      </c>
      <c r="B434">
        <v>1.24</v>
      </c>
      <c r="C434">
        <f t="shared" si="70"/>
        <v>1.0484396301753314</v>
      </c>
      <c r="E434" t="s">
        <v>12</v>
      </c>
      <c r="F434" t="s">
        <v>1</v>
      </c>
      <c r="G434">
        <f t="shared" si="71"/>
        <v>0</v>
      </c>
      <c r="H434">
        <f t="shared" si="72"/>
        <v>0</v>
      </c>
      <c r="I434">
        <f t="shared" si="73"/>
        <v>0</v>
      </c>
      <c r="J434">
        <f t="shared" si="74"/>
        <v>1</v>
      </c>
      <c r="K434" t="s">
        <v>15</v>
      </c>
      <c r="L434">
        <f t="shared" si="75"/>
        <v>0</v>
      </c>
      <c r="M434">
        <f t="shared" si="76"/>
        <v>1</v>
      </c>
      <c r="N434">
        <f t="shared" si="77"/>
        <v>0</v>
      </c>
      <c r="O434">
        <v>62</v>
      </c>
      <c r="P434">
        <v>58</v>
      </c>
      <c r="Q434">
        <v>5128</v>
      </c>
      <c r="R434">
        <v>8.5424709986005052</v>
      </c>
      <c r="S434">
        <f t="shared" si="68"/>
        <v>5127.9999999999964</v>
      </c>
      <c r="T434">
        <v>8.8631813426763362</v>
      </c>
      <c r="U434">
        <f t="shared" si="69"/>
        <v>7066.9293443846091</v>
      </c>
      <c r="V434">
        <v>-0.32071034407583099</v>
      </c>
      <c r="W434">
        <v>8.8542730372837291</v>
      </c>
      <c r="X434">
        <v>-0.31180203868322387</v>
      </c>
      <c r="Z434">
        <v>5128</v>
      </c>
      <c r="AA434">
        <v>8.5424709986005052</v>
      </c>
      <c r="AB434">
        <v>0</v>
      </c>
      <c r="AC434">
        <v>1</v>
      </c>
      <c r="AD434">
        <v>6.87</v>
      </c>
      <c r="AE434">
        <v>6.91</v>
      </c>
      <c r="AF434">
        <v>4.2699999999999996</v>
      </c>
    </row>
    <row r="435" spans="1:32" x14ac:dyDescent="0.3">
      <c r="A435">
        <v>2</v>
      </c>
      <c r="B435">
        <v>1.63</v>
      </c>
      <c r="C435">
        <f t="shared" si="70"/>
        <v>1.1134226562407845</v>
      </c>
      <c r="E435" t="s">
        <v>12</v>
      </c>
      <c r="F435" t="s">
        <v>6</v>
      </c>
      <c r="G435">
        <f t="shared" si="71"/>
        <v>0</v>
      </c>
      <c r="H435">
        <f t="shared" si="72"/>
        <v>1</v>
      </c>
      <c r="I435">
        <f t="shared" si="73"/>
        <v>0</v>
      </c>
      <c r="J435">
        <f t="shared" si="74"/>
        <v>0</v>
      </c>
      <c r="K435" t="s">
        <v>15</v>
      </c>
      <c r="L435">
        <f t="shared" si="75"/>
        <v>0</v>
      </c>
      <c r="M435">
        <f t="shared" si="76"/>
        <v>1</v>
      </c>
      <c r="N435">
        <f t="shared" si="77"/>
        <v>0</v>
      </c>
      <c r="O435">
        <v>61.8</v>
      </c>
      <c r="P435">
        <v>58</v>
      </c>
      <c r="Q435">
        <v>13678</v>
      </c>
      <c r="R435">
        <v>9.5235439816580421</v>
      </c>
      <c r="S435">
        <f t="shared" si="68"/>
        <v>13678.000000000009</v>
      </c>
      <c r="T435">
        <v>9.621334100673641</v>
      </c>
      <c r="U435">
        <f t="shared" si="69"/>
        <v>15083.158974230764</v>
      </c>
      <c r="V435">
        <v>-9.7790119015598975E-2</v>
      </c>
      <c r="W435">
        <v>9.6255438012094192</v>
      </c>
      <c r="X435">
        <v>-0.10199981955137716</v>
      </c>
      <c r="Z435">
        <v>13678</v>
      </c>
      <c r="AA435">
        <v>9.5235439816580421</v>
      </c>
      <c r="AB435">
        <v>0</v>
      </c>
      <c r="AC435">
        <v>1</v>
      </c>
      <c r="AD435">
        <v>7.57</v>
      </c>
      <c r="AE435">
        <v>7.49</v>
      </c>
      <c r="AF435">
        <v>4.6500000000000004</v>
      </c>
    </row>
    <row r="436" spans="1:32" x14ac:dyDescent="0.3">
      <c r="A436">
        <v>2</v>
      </c>
      <c r="B436">
        <v>1.5</v>
      </c>
      <c r="C436">
        <f t="shared" si="70"/>
        <v>1.0932575062388263</v>
      </c>
      <c r="E436" t="s">
        <v>18</v>
      </c>
      <c r="F436" t="s">
        <v>13</v>
      </c>
      <c r="G436">
        <f t="shared" si="71"/>
        <v>0</v>
      </c>
      <c r="H436">
        <f t="shared" si="72"/>
        <v>0</v>
      </c>
      <c r="I436">
        <f t="shared" si="73"/>
        <v>1</v>
      </c>
      <c r="J436">
        <f t="shared" si="74"/>
        <v>0</v>
      </c>
      <c r="K436" t="s">
        <v>15</v>
      </c>
      <c r="L436">
        <f t="shared" si="75"/>
        <v>0</v>
      </c>
      <c r="M436">
        <f t="shared" si="76"/>
        <v>1</v>
      </c>
      <c r="N436">
        <f t="shared" si="77"/>
        <v>0</v>
      </c>
      <c r="O436">
        <v>62.5</v>
      </c>
      <c r="P436">
        <v>59</v>
      </c>
      <c r="Q436">
        <v>12672</v>
      </c>
      <c r="R436">
        <v>9.4471501140542067</v>
      </c>
      <c r="S436">
        <f t="shared" si="68"/>
        <v>12671.999999999995</v>
      </c>
      <c r="T436">
        <v>9.336378298122268</v>
      </c>
      <c r="U436">
        <f t="shared" si="69"/>
        <v>11343.251880500231</v>
      </c>
      <c r="V436">
        <v>0.11077181593193863</v>
      </c>
      <c r="W436">
        <v>9.3417397564321334</v>
      </c>
      <c r="X436">
        <v>0.10541035762207329</v>
      </c>
      <c r="Z436">
        <v>12672</v>
      </c>
      <c r="AA436">
        <v>9.4471501140542067</v>
      </c>
      <c r="AB436">
        <v>0</v>
      </c>
      <c r="AC436">
        <v>1</v>
      </c>
      <c r="AD436">
        <v>7.23</v>
      </c>
      <c r="AE436">
        <v>7.27</v>
      </c>
      <c r="AF436">
        <v>4.53</v>
      </c>
    </row>
    <row r="437" spans="1:32" x14ac:dyDescent="0.3">
      <c r="A437">
        <v>2</v>
      </c>
      <c r="B437">
        <v>1.1299999999999999</v>
      </c>
      <c r="C437">
        <f t="shared" si="70"/>
        <v>1.027240065158562</v>
      </c>
      <c r="E437" t="s">
        <v>12</v>
      </c>
      <c r="F437" t="s">
        <v>17</v>
      </c>
      <c r="G437">
        <f t="shared" si="71"/>
        <v>1</v>
      </c>
      <c r="H437">
        <f t="shared" si="72"/>
        <v>0</v>
      </c>
      <c r="I437">
        <f t="shared" si="73"/>
        <v>0</v>
      </c>
      <c r="J437">
        <f t="shared" si="74"/>
        <v>0</v>
      </c>
      <c r="K437" t="s">
        <v>11</v>
      </c>
      <c r="L437">
        <f t="shared" si="75"/>
        <v>0</v>
      </c>
      <c r="M437">
        <f t="shared" si="76"/>
        <v>0</v>
      </c>
      <c r="N437">
        <f t="shared" si="77"/>
        <v>1</v>
      </c>
      <c r="O437">
        <v>62</v>
      </c>
      <c r="P437">
        <v>58</v>
      </c>
      <c r="Q437">
        <v>5280</v>
      </c>
      <c r="R437">
        <v>8.5716813767003064</v>
      </c>
      <c r="S437">
        <f t="shared" si="68"/>
        <v>5279.9999999999964</v>
      </c>
      <c r="T437">
        <v>8.6855549784901935</v>
      </c>
      <c r="U437">
        <f t="shared" si="69"/>
        <v>5916.8232962470465</v>
      </c>
      <c r="V437">
        <v>-0.11387360178988715</v>
      </c>
      <c r="W437">
        <v>8.6826799078706021</v>
      </c>
      <c r="X437">
        <v>-0.11099853117029568</v>
      </c>
      <c r="Z437">
        <v>5280</v>
      </c>
      <c r="AA437">
        <v>8.5716813767003064</v>
      </c>
      <c r="AB437">
        <v>0</v>
      </c>
      <c r="AC437">
        <v>1</v>
      </c>
      <c r="AD437">
        <v>6.64</v>
      </c>
      <c r="AE437">
        <v>6.68</v>
      </c>
      <c r="AF437">
        <v>4.13</v>
      </c>
    </row>
    <row r="438" spans="1:32" x14ac:dyDescent="0.3">
      <c r="A438">
        <v>2</v>
      </c>
      <c r="B438">
        <v>1.01</v>
      </c>
      <c r="C438">
        <f t="shared" si="70"/>
        <v>1.0021904733436682</v>
      </c>
      <c r="E438" t="s">
        <v>0</v>
      </c>
      <c r="F438" t="s">
        <v>4</v>
      </c>
      <c r="G438">
        <f t="shared" si="71"/>
        <v>0</v>
      </c>
      <c r="H438">
        <f t="shared" si="72"/>
        <v>0</v>
      </c>
      <c r="I438">
        <f t="shared" si="73"/>
        <v>1</v>
      </c>
      <c r="J438">
        <f t="shared" si="74"/>
        <v>0</v>
      </c>
      <c r="K438" t="s">
        <v>15</v>
      </c>
      <c r="L438">
        <f t="shared" si="75"/>
        <v>0</v>
      </c>
      <c r="M438">
        <f t="shared" si="76"/>
        <v>1</v>
      </c>
      <c r="N438">
        <f t="shared" si="77"/>
        <v>0</v>
      </c>
      <c r="O438">
        <v>64.3</v>
      </c>
      <c r="P438">
        <v>58</v>
      </c>
      <c r="Q438">
        <v>4489</v>
      </c>
      <c r="R438">
        <v>8.4093852387819314</v>
      </c>
      <c r="S438">
        <f t="shared" si="68"/>
        <v>4488.9999999999973</v>
      </c>
      <c r="T438">
        <v>8.6132472116033156</v>
      </c>
      <c r="U438">
        <f t="shared" si="69"/>
        <v>5504.0926440533985</v>
      </c>
      <c r="V438">
        <v>-0.20386197282138419</v>
      </c>
      <c r="W438">
        <v>8.6293141432498857</v>
      </c>
      <c r="X438">
        <v>-0.21992890446795421</v>
      </c>
      <c r="Z438">
        <v>4489</v>
      </c>
      <c r="AA438">
        <v>8.4093852387819314</v>
      </c>
      <c r="AB438">
        <v>0</v>
      </c>
      <c r="AC438">
        <v>1</v>
      </c>
      <c r="AD438">
        <v>6.27</v>
      </c>
      <c r="AE438">
        <v>6.2</v>
      </c>
      <c r="AF438">
        <v>4.01</v>
      </c>
    </row>
    <row r="439" spans="1:32" x14ac:dyDescent="0.3">
      <c r="A439">
        <v>2</v>
      </c>
      <c r="B439">
        <v>1.77</v>
      </c>
      <c r="C439">
        <f t="shared" si="70"/>
        <v>1.1337813824608589</v>
      </c>
      <c r="E439" t="s">
        <v>0</v>
      </c>
      <c r="F439" t="s">
        <v>1</v>
      </c>
      <c r="G439">
        <f t="shared" si="71"/>
        <v>0</v>
      </c>
      <c r="H439">
        <f t="shared" si="72"/>
        <v>0</v>
      </c>
      <c r="I439">
        <f t="shared" si="73"/>
        <v>0</v>
      </c>
      <c r="J439">
        <f t="shared" si="74"/>
        <v>1</v>
      </c>
      <c r="K439" t="s">
        <v>11</v>
      </c>
      <c r="L439">
        <f t="shared" si="75"/>
        <v>0</v>
      </c>
      <c r="M439">
        <f t="shared" si="76"/>
        <v>0</v>
      </c>
      <c r="N439">
        <f t="shared" si="77"/>
        <v>1</v>
      </c>
      <c r="O439">
        <v>63.4</v>
      </c>
      <c r="P439">
        <v>60</v>
      </c>
      <c r="Q439">
        <v>8109</v>
      </c>
      <c r="R439">
        <v>9.0007298349445577</v>
      </c>
      <c r="S439">
        <f t="shared" si="68"/>
        <v>8109.0000000000036</v>
      </c>
      <c r="T439">
        <v>9.0437238701854952</v>
      </c>
      <c r="U439">
        <f t="shared" si="69"/>
        <v>8465.2418960647155</v>
      </c>
      <c r="V439">
        <v>-4.2994035240937478E-2</v>
      </c>
      <c r="W439">
        <v>9.0536386238402802</v>
      </c>
      <c r="X439">
        <v>-5.2908788895722481E-2</v>
      </c>
      <c r="Z439">
        <v>8109</v>
      </c>
      <c r="AA439">
        <v>9.0007298349445577</v>
      </c>
      <c r="AB439">
        <v>0</v>
      </c>
      <c r="AC439">
        <v>1</v>
      </c>
      <c r="AD439">
        <v>7.61</v>
      </c>
      <c r="AE439">
        <v>7.65</v>
      </c>
      <c r="AF439">
        <v>4.84</v>
      </c>
    </row>
    <row r="440" spans="1:32" x14ac:dyDescent="0.3">
      <c r="A440">
        <v>2</v>
      </c>
      <c r="B440">
        <v>1.1200000000000001</v>
      </c>
      <c r="C440">
        <f t="shared" si="70"/>
        <v>1.0252341011706301</v>
      </c>
      <c r="E440" t="s">
        <v>18</v>
      </c>
      <c r="F440" t="s">
        <v>13</v>
      </c>
      <c r="G440">
        <f t="shared" si="71"/>
        <v>0</v>
      </c>
      <c r="H440">
        <f t="shared" si="72"/>
        <v>0</v>
      </c>
      <c r="I440">
        <f t="shared" si="73"/>
        <v>1</v>
      </c>
      <c r="J440">
        <f t="shared" si="74"/>
        <v>0</v>
      </c>
      <c r="K440" t="s">
        <v>11</v>
      </c>
      <c r="L440">
        <f t="shared" si="75"/>
        <v>0</v>
      </c>
      <c r="M440">
        <f t="shared" si="76"/>
        <v>0</v>
      </c>
      <c r="N440">
        <f t="shared" si="77"/>
        <v>1</v>
      </c>
      <c r="O440">
        <v>61.2</v>
      </c>
      <c r="P440">
        <v>58</v>
      </c>
      <c r="Q440">
        <v>5504</v>
      </c>
      <c r="R440">
        <v>8.6132303796131797</v>
      </c>
      <c r="S440">
        <f t="shared" si="68"/>
        <v>5504.0000000000009</v>
      </c>
      <c r="T440">
        <v>8.5050983524671313</v>
      </c>
      <c r="U440">
        <f t="shared" si="69"/>
        <v>4939.8900481123492</v>
      </c>
      <c r="V440">
        <v>0.10813202714604842</v>
      </c>
      <c r="W440">
        <v>8.506592750903609</v>
      </c>
      <c r="X440">
        <v>0.10663762870957072</v>
      </c>
      <c r="Z440">
        <v>5504</v>
      </c>
      <c r="AA440">
        <v>8.6132303796131797</v>
      </c>
      <c r="AB440">
        <v>0</v>
      </c>
      <c r="AC440">
        <v>1</v>
      </c>
      <c r="AD440">
        <v>6.65</v>
      </c>
      <c r="AE440">
        <v>6.69</v>
      </c>
      <c r="AF440">
        <v>4.08</v>
      </c>
    </row>
    <row r="441" spans="1:32" x14ac:dyDescent="0.3">
      <c r="A441">
        <v>2</v>
      </c>
      <c r="B441">
        <v>1.1100000000000001</v>
      </c>
      <c r="C441">
        <f t="shared" si="70"/>
        <v>1.023214116253905</v>
      </c>
      <c r="E441" t="s">
        <v>18</v>
      </c>
      <c r="F441" t="s">
        <v>1</v>
      </c>
      <c r="G441">
        <f t="shared" si="71"/>
        <v>0</v>
      </c>
      <c r="H441">
        <f t="shared" si="72"/>
        <v>0</v>
      </c>
      <c r="I441">
        <f t="shared" si="73"/>
        <v>0</v>
      </c>
      <c r="J441">
        <f t="shared" si="74"/>
        <v>1</v>
      </c>
      <c r="K441" t="s">
        <v>15</v>
      </c>
      <c r="L441">
        <f t="shared" si="75"/>
        <v>0</v>
      </c>
      <c r="M441">
        <f t="shared" si="76"/>
        <v>1</v>
      </c>
      <c r="N441">
        <f t="shared" si="77"/>
        <v>0</v>
      </c>
      <c r="O441">
        <v>63.2</v>
      </c>
      <c r="P441">
        <v>59</v>
      </c>
      <c r="Q441">
        <v>3730</v>
      </c>
      <c r="R441">
        <v>8.2241635126378618</v>
      </c>
      <c r="S441">
        <f t="shared" si="68"/>
        <v>3730.0000000000023</v>
      </c>
      <c r="T441">
        <v>8.577627189775896</v>
      </c>
      <c r="U441">
        <f t="shared" si="69"/>
        <v>5311.4874094007027</v>
      </c>
      <c r="V441">
        <v>-0.35346367713803417</v>
      </c>
      <c r="W441">
        <v>8.5859316082999317</v>
      </c>
      <c r="X441">
        <v>-0.36176809566206991</v>
      </c>
      <c r="Z441">
        <v>3730</v>
      </c>
      <c r="AA441">
        <v>8.2241635126378618</v>
      </c>
      <c r="AB441">
        <v>0</v>
      </c>
      <c r="AC441">
        <v>1</v>
      </c>
      <c r="AD441">
        <v>6.55</v>
      </c>
      <c r="AE441">
        <v>6.46</v>
      </c>
      <c r="AF441">
        <v>4.1100000000000003</v>
      </c>
    </row>
    <row r="442" spans="1:32" x14ac:dyDescent="0.3">
      <c r="A442">
        <v>2</v>
      </c>
      <c r="B442">
        <v>1.1200000000000001</v>
      </c>
      <c r="C442">
        <f t="shared" si="70"/>
        <v>1.0252341011706301</v>
      </c>
      <c r="E442" t="s">
        <v>18</v>
      </c>
      <c r="F442" t="s">
        <v>13</v>
      </c>
      <c r="G442">
        <f t="shared" si="71"/>
        <v>0</v>
      </c>
      <c r="H442">
        <f t="shared" si="72"/>
        <v>0</v>
      </c>
      <c r="I442">
        <f t="shared" si="73"/>
        <v>1</v>
      </c>
      <c r="J442">
        <f t="shared" si="74"/>
        <v>0</v>
      </c>
      <c r="K442" t="s">
        <v>9</v>
      </c>
      <c r="L442">
        <f t="shared" si="75"/>
        <v>0</v>
      </c>
      <c r="M442">
        <f t="shared" si="76"/>
        <v>1</v>
      </c>
      <c r="N442">
        <f t="shared" si="77"/>
        <v>0</v>
      </c>
      <c r="O442">
        <v>60.9</v>
      </c>
      <c r="P442">
        <v>57</v>
      </c>
      <c r="Q442">
        <v>8408</v>
      </c>
      <c r="R442">
        <v>9.0369389125567867</v>
      </c>
      <c r="S442">
        <f t="shared" si="68"/>
        <v>8407.9999999999964</v>
      </c>
      <c r="T442">
        <v>8.9068771434346274</v>
      </c>
      <c r="U442">
        <f t="shared" si="69"/>
        <v>7382.5703542059091</v>
      </c>
      <c r="V442">
        <v>0.13006176912215928</v>
      </c>
      <c r="W442">
        <v>8.9071420848188119</v>
      </c>
      <c r="X442">
        <v>0.12979682773797485</v>
      </c>
      <c r="Z442">
        <v>8408</v>
      </c>
      <c r="AA442">
        <v>9.0369389125567867</v>
      </c>
      <c r="AB442">
        <v>0</v>
      </c>
      <c r="AC442">
        <v>1</v>
      </c>
      <c r="AD442">
        <v>6.67</v>
      </c>
      <c r="AE442">
        <v>6.72</v>
      </c>
      <c r="AF442">
        <v>4.08</v>
      </c>
    </row>
    <row r="443" spans="1:32" x14ac:dyDescent="0.3">
      <c r="A443">
        <v>2</v>
      </c>
      <c r="B443">
        <v>1.01</v>
      </c>
      <c r="C443">
        <f t="shared" si="70"/>
        <v>1.0021904733436682</v>
      </c>
      <c r="E443" t="s">
        <v>0</v>
      </c>
      <c r="F443" t="s">
        <v>6</v>
      </c>
      <c r="G443">
        <f t="shared" si="71"/>
        <v>0</v>
      </c>
      <c r="H443">
        <f t="shared" si="72"/>
        <v>1</v>
      </c>
      <c r="I443">
        <f t="shared" si="73"/>
        <v>0</v>
      </c>
      <c r="J443">
        <f t="shared" si="74"/>
        <v>0</v>
      </c>
      <c r="K443" t="s">
        <v>15</v>
      </c>
      <c r="L443">
        <f t="shared" si="75"/>
        <v>0</v>
      </c>
      <c r="M443">
        <f t="shared" si="76"/>
        <v>1</v>
      </c>
      <c r="N443">
        <f t="shared" si="77"/>
        <v>0</v>
      </c>
      <c r="O443">
        <v>63.3</v>
      </c>
      <c r="P443">
        <v>60</v>
      </c>
      <c r="Q443">
        <v>6399</v>
      </c>
      <c r="R443">
        <v>8.7638970071394606</v>
      </c>
      <c r="S443">
        <f t="shared" si="68"/>
        <v>6399.0000000000027</v>
      </c>
      <c r="T443">
        <v>8.8100910300340658</v>
      </c>
      <c r="U443">
        <f t="shared" si="69"/>
        <v>6701.5292796915828</v>
      </c>
      <c r="V443">
        <v>-4.6194022894605169E-2</v>
      </c>
      <c r="W443">
        <v>8.8198714640362219</v>
      </c>
      <c r="X443">
        <v>-5.5974456896761282E-2</v>
      </c>
      <c r="Z443">
        <v>6399</v>
      </c>
      <c r="AA443">
        <v>8.7638970071394606</v>
      </c>
      <c r="AB443">
        <v>0</v>
      </c>
      <c r="AC443">
        <v>1</v>
      </c>
      <c r="AD443">
        <v>6.3</v>
      </c>
      <c r="AE443">
        <v>6.33</v>
      </c>
      <c r="AF443">
        <v>4</v>
      </c>
    </row>
    <row r="444" spans="1:32" x14ac:dyDescent="0.3">
      <c r="A444">
        <v>2</v>
      </c>
      <c r="B444">
        <v>1.5</v>
      </c>
      <c r="C444">
        <f t="shared" si="70"/>
        <v>1.0932575062388263</v>
      </c>
      <c r="E444" t="s">
        <v>0</v>
      </c>
      <c r="F444" t="s">
        <v>4</v>
      </c>
      <c r="G444">
        <f t="shared" si="71"/>
        <v>0</v>
      </c>
      <c r="H444">
        <f t="shared" si="72"/>
        <v>0</v>
      </c>
      <c r="I444">
        <f t="shared" si="73"/>
        <v>1</v>
      </c>
      <c r="J444">
        <f t="shared" si="74"/>
        <v>0</v>
      </c>
      <c r="K444" t="s">
        <v>11</v>
      </c>
      <c r="L444">
        <f t="shared" si="75"/>
        <v>0</v>
      </c>
      <c r="M444">
        <f t="shared" si="76"/>
        <v>0</v>
      </c>
      <c r="N444">
        <f t="shared" si="77"/>
        <v>1</v>
      </c>
      <c r="O444">
        <v>63.4</v>
      </c>
      <c r="P444">
        <v>59</v>
      </c>
      <c r="Q444">
        <v>7897</v>
      </c>
      <c r="R444">
        <v>8.9742382194975807</v>
      </c>
      <c r="S444">
        <f t="shared" si="68"/>
        <v>7896.9999999999982</v>
      </c>
      <c r="T444">
        <v>8.9556373116636063</v>
      </c>
      <c r="U444">
        <f t="shared" si="69"/>
        <v>7751.466355905718</v>
      </c>
      <c r="V444">
        <v>1.8600907833974389E-2</v>
      </c>
      <c r="W444">
        <v>8.953794383513058</v>
      </c>
      <c r="X444">
        <v>2.0443835984522707E-2</v>
      </c>
      <c r="Z444">
        <v>7897</v>
      </c>
      <c r="AA444">
        <v>8.9742382194975807</v>
      </c>
      <c r="AB444">
        <v>0</v>
      </c>
      <c r="AC444">
        <v>1</v>
      </c>
      <c r="AD444">
        <v>7.2</v>
      </c>
      <c r="AE444">
        <v>7.25</v>
      </c>
      <c r="AF444">
        <v>4.58</v>
      </c>
    </row>
    <row r="445" spans="1:32" x14ac:dyDescent="0.3">
      <c r="A445">
        <v>2</v>
      </c>
      <c r="B445">
        <v>1.19</v>
      </c>
      <c r="C445">
        <f t="shared" si="70"/>
        <v>1.0389933713251536</v>
      </c>
      <c r="E445" t="s">
        <v>18</v>
      </c>
      <c r="F445" t="s">
        <v>1</v>
      </c>
      <c r="G445">
        <f t="shared" si="71"/>
        <v>0</v>
      </c>
      <c r="H445">
        <f t="shared" si="72"/>
        <v>0</v>
      </c>
      <c r="I445">
        <f t="shared" si="73"/>
        <v>0</v>
      </c>
      <c r="J445">
        <f t="shared" si="74"/>
        <v>1</v>
      </c>
      <c r="K445" t="s">
        <v>2</v>
      </c>
      <c r="L445">
        <f t="shared" si="75"/>
        <v>0</v>
      </c>
      <c r="M445">
        <f t="shared" si="76"/>
        <v>0</v>
      </c>
      <c r="N445">
        <f t="shared" si="77"/>
        <v>1</v>
      </c>
      <c r="O445">
        <v>60</v>
      </c>
      <c r="P445">
        <v>57</v>
      </c>
      <c r="Q445">
        <v>5390</v>
      </c>
      <c r="R445">
        <v>8.5923006639030426</v>
      </c>
      <c r="S445">
        <f t="shared" si="68"/>
        <v>5389.9999999999991</v>
      </c>
      <c r="T445">
        <v>8.4286628449738892</v>
      </c>
      <c r="U445">
        <f t="shared" si="69"/>
        <v>4576.3766748218322</v>
      </c>
      <c r="V445">
        <v>0.16363781892915341</v>
      </c>
      <c r="W445">
        <v>8.4198860353866998</v>
      </c>
      <c r="X445">
        <v>0.17241462851634282</v>
      </c>
      <c r="Z445">
        <v>5390</v>
      </c>
      <c r="AA445">
        <v>8.5923006639030426</v>
      </c>
      <c r="AB445">
        <v>0</v>
      </c>
      <c r="AC445">
        <v>1</v>
      </c>
      <c r="AD445">
        <v>6.93</v>
      </c>
      <c r="AE445">
        <v>6.89</v>
      </c>
      <c r="AF445">
        <v>4.1500000000000004</v>
      </c>
    </row>
    <row r="446" spans="1:32" x14ac:dyDescent="0.3">
      <c r="A446">
        <v>2</v>
      </c>
      <c r="B446">
        <v>1.23</v>
      </c>
      <c r="C446">
        <f t="shared" si="70"/>
        <v>1.0465744642047201</v>
      </c>
      <c r="E446" t="s">
        <v>3</v>
      </c>
      <c r="F446" t="s">
        <v>14</v>
      </c>
      <c r="G446">
        <f t="shared" si="71"/>
        <v>0</v>
      </c>
      <c r="H446">
        <f t="shared" si="72"/>
        <v>1</v>
      </c>
      <c r="I446">
        <f t="shared" si="73"/>
        <v>0</v>
      </c>
      <c r="J446">
        <f t="shared" si="74"/>
        <v>0</v>
      </c>
      <c r="K446" t="s">
        <v>7</v>
      </c>
      <c r="L446">
        <f t="shared" si="75"/>
        <v>0</v>
      </c>
      <c r="M446">
        <f t="shared" si="76"/>
        <v>1</v>
      </c>
      <c r="N446">
        <f t="shared" si="77"/>
        <v>0</v>
      </c>
      <c r="O446">
        <v>62.5</v>
      </c>
      <c r="P446">
        <v>54</v>
      </c>
      <c r="Q446">
        <v>9660</v>
      </c>
      <c r="R446">
        <v>9.1757489272065644</v>
      </c>
      <c r="S446">
        <f t="shared" si="68"/>
        <v>9660.0000000000073</v>
      </c>
      <c r="T446">
        <v>9.1669886221521821</v>
      </c>
      <c r="U446">
        <f t="shared" si="69"/>
        <v>9575.7450415741969</v>
      </c>
      <c r="V446">
        <v>8.7603050543823002E-3</v>
      </c>
      <c r="W446">
        <v>9.1600337594220846</v>
      </c>
      <c r="X446">
        <v>1.5715167784479789E-2</v>
      </c>
      <c r="Z446">
        <v>9660</v>
      </c>
      <c r="AA446">
        <v>9.1757489272065644</v>
      </c>
      <c r="AB446">
        <v>0</v>
      </c>
      <c r="AC446">
        <v>1</v>
      </c>
      <c r="AD446">
        <v>6.82</v>
      </c>
      <c r="AE446">
        <v>6.85</v>
      </c>
      <c r="AF446">
        <v>4.2699999999999996</v>
      </c>
    </row>
    <row r="447" spans="1:32" x14ac:dyDescent="0.3">
      <c r="A447">
        <v>2</v>
      </c>
      <c r="B447">
        <v>1.18</v>
      </c>
      <c r="C447">
        <f t="shared" si="70"/>
        <v>1.0370670916877107</v>
      </c>
      <c r="E447" t="s">
        <v>12</v>
      </c>
      <c r="F447" t="s">
        <v>13</v>
      </c>
      <c r="G447">
        <f t="shared" si="71"/>
        <v>0</v>
      </c>
      <c r="H447">
        <f t="shared" si="72"/>
        <v>0</v>
      </c>
      <c r="I447">
        <f t="shared" si="73"/>
        <v>1</v>
      </c>
      <c r="J447">
        <f t="shared" si="74"/>
        <v>0</v>
      </c>
      <c r="K447" t="s">
        <v>5</v>
      </c>
      <c r="L447">
        <f t="shared" si="75"/>
        <v>0</v>
      </c>
      <c r="M447">
        <f t="shared" si="76"/>
        <v>1</v>
      </c>
      <c r="N447">
        <f t="shared" si="77"/>
        <v>0</v>
      </c>
      <c r="O447">
        <v>61.6</v>
      </c>
      <c r="P447">
        <v>58</v>
      </c>
      <c r="Q447">
        <v>9137</v>
      </c>
      <c r="R447">
        <v>9.1200873829986211</v>
      </c>
      <c r="S447">
        <f t="shared" si="68"/>
        <v>9137.0000000000055</v>
      </c>
      <c r="T447">
        <v>8.9802780890750959</v>
      </c>
      <c r="U447">
        <f t="shared" si="69"/>
        <v>7944.841181865886</v>
      </c>
      <c r="V447">
        <v>0.13980929392352515</v>
      </c>
      <c r="W447">
        <v>8.9762891244654952</v>
      </c>
      <c r="X447">
        <v>0.14379825853312589</v>
      </c>
      <c r="Z447">
        <v>9137</v>
      </c>
      <c r="AA447">
        <v>9.1200873829986211</v>
      </c>
      <c r="AB447">
        <v>0</v>
      </c>
      <c r="AC447">
        <v>1</v>
      </c>
      <c r="AD447">
        <v>6.77</v>
      </c>
      <c r="AE447">
        <v>6.8</v>
      </c>
      <c r="AF447">
        <v>4.18</v>
      </c>
    </row>
    <row r="448" spans="1:32" x14ac:dyDescent="0.3">
      <c r="A448">
        <v>2</v>
      </c>
      <c r="B448">
        <v>1.1100000000000001</v>
      </c>
      <c r="C448">
        <f t="shared" si="70"/>
        <v>1.023214116253905</v>
      </c>
      <c r="E448" t="s">
        <v>3</v>
      </c>
      <c r="F448" t="s">
        <v>4</v>
      </c>
      <c r="G448">
        <f t="shared" si="71"/>
        <v>0</v>
      </c>
      <c r="H448">
        <f t="shared" si="72"/>
        <v>0</v>
      </c>
      <c r="I448">
        <f t="shared" si="73"/>
        <v>1</v>
      </c>
      <c r="J448">
        <f t="shared" si="74"/>
        <v>0</v>
      </c>
      <c r="K448" t="s">
        <v>11</v>
      </c>
      <c r="L448">
        <f t="shared" si="75"/>
        <v>0</v>
      </c>
      <c r="M448">
        <f t="shared" si="76"/>
        <v>0</v>
      </c>
      <c r="N448">
        <f t="shared" si="77"/>
        <v>1</v>
      </c>
      <c r="O448">
        <v>61.3</v>
      </c>
      <c r="P448">
        <v>60</v>
      </c>
      <c r="Q448">
        <v>4520</v>
      </c>
      <c r="R448">
        <v>8.4162672728262766</v>
      </c>
      <c r="S448">
        <f t="shared" si="68"/>
        <v>4519.9999999999991</v>
      </c>
      <c r="T448">
        <v>8.4925990671700706</v>
      </c>
      <c r="U448">
        <f t="shared" si="69"/>
        <v>4878.5292350943455</v>
      </c>
      <c r="V448">
        <v>-7.6331794343794002E-2</v>
      </c>
      <c r="W448">
        <v>8.4890369937931798</v>
      </c>
      <c r="X448">
        <v>-7.2769720966903151E-2</v>
      </c>
      <c r="Z448">
        <v>4520</v>
      </c>
      <c r="AA448">
        <v>8.4162672728262766</v>
      </c>
      <c r="AB448">
        <v>0</v>
      </c>
      <c r="AC448">
        <v>1</v>
      </c>
      <c r="AD448">
        <v>6.68</v>
      </c>
      <c r="AE448">
        <v>6.66</v>
      </c>
      <c r="AF448">
        <v>4.09</v>
      </c>
    </row>
    <row r="449" spans="1:32" x14ac:dyDescent="0.3">
      <c r="A449">
        <v>2</v>
      </c>
      <c r="B449">
        <v>1.02</v>
      </c>
      <c r="C449">
        <f t="shared" si="70"/>
        <v>1.0043640927805335</v>
      </c>
      <c r="E449" t="s">
        <v>18</v>
      </c>
      <c r="F449" t="s">
        <v>10</v>
      </c>
      <c r="G449">
        <f t="shared" si="71"/>
        <v>0</v>
      </c>
      <c r="H449">
        <f t="shared" si="72"/>
        <v>0</v>
      </c>
      <c r="I449">
        <f t="shared" si="73"/>
        <v>0</v>
      </c>
      <c r="J449">
        <f t="shared" si="74"/>
        <v>1</v>
      </c>
      <c r="K449" t="s">
        <v>7</v>
      </c>
      <c r="L449">
        <f t="shared" si="75"/>
        <v>0</v>
      </c>
      <c r="M449">
        <f t="shared" si="76"/>
        <v>1</v>
      </c>
      <c r="N449">
        <f t="shared" si="77"/>
        <v>0</v>
      </c>
      <c r="O449">
        <v>62.2</v>
      </c>
      <c r="P449">
        <v>60</v>
      </c>
      <c r="Q449">
        <v>5302</v>
      </c>
      <c r="R449">
        <v>8.5758393868489708</v>
      </c>
      <c r="S449">
        <f t="shared" si="68"/>
        <v>5302</v>
      </c>
      <c r="T449">
        <v>8.524003925292412</v>
      </c>
      <c r="U449">
        <f t="shared" si="69"/>
        <v>5034.1698983390415</v>
      </c>
      <c r="V449">
        <v>5.1835461556558826E-2</v>
      </c>
      <c r="W449">
        <v>8.5294294944367426</v>
      </c>
      <c r="X449">
        <v>4.640989241222826E-2</v>
      </c>
      <c r="Z449">
        <v>5302</v>
      </c>
      <c r="AA449">
        <v>8.5758393868489708</v>
      </c>
      <c r="AB449">
        <v>0</v>
      </c>
      <c r="AC449">
        <v>1</v>
      </c>
      <c r="AD449">
        <v>6.4</v>
      </c>
      <c r="AE449">
        <v>6.43</v>
      </c>
      <c r="AF449">
        <v>3.99</v>
      </c>
    </row>
    <row r="450" spans="1:32" x14ac:dyDescent="0.3">
      <c r="A450">
        <v>2</v>
      </c>
      <c r="B450">
        <v>1.07</v>
      </c>
      <c r="C450">
        <f t="shared" si="70"/>
        <v>1.0149893672259187</v>
      </c>
      <c r="E450" t="s">
        <v>12</v>
      </c>
      <c r="F450" t="s">
        <v>4</v>
      </c>
      <c r="G450">
        <f t="shared" si="71"/>
        <v>0</v>
      </c>
      <c r="H450">
        <f t="shared" si="72"/>
        <v>0</v>
      </c>
      <c r="I450">
        <f t="shared" si="73"/>
        <v>1</v>
      </c>
      <c r="J450">
        <f t="shared" si="74"/>
        <v>0</v>
      </c>
      <c r="K450" t="s">
        <v>11</v>
      </c>
      <c r="L450">
        <f t="shared" si="75"/>
        <v>0</v>
      </c>
      <c r="M450">
        <f t="shared" si="76"/>
        <v>0</v>
      </c>
      <c r="N450">
        <f t="shared" si="77"/>
        <v>1</v>
      </c>
      <c r="O450">
        <v>60</v>
      </c>
      <c r="P450">
        <v>59</v>
      </c>
      <c r="Q450">
        <v>3775</v>
      </c>
      <c r="R450">
        <v>8.2361556616831244</v>
      </c>
      <c r="S450">
        <f t="shared" si="68"/>
        <v>3774.9999999999973</v>
      </c>
      <c r="T450">
        <v>8.3961028105979754</v>
      </c>
      <c r="U450">
        <f t="shared" si="69"/>
        <v>4429.7694136868004</v>
      </c>
      <c r="V450">
        <v>-0.15994714891485096</v>
      </c>
      <c r="W450">
        <v>8.4104823638593764</v>
      </c>
      <c r="X450">
        <v>-0.17432670217625201</v>
      </c>
      <c r="Z450">
        <v>3775</v>
      </c>
      <c r="AA450">
        <v>8.2361556616831244</v>
      </c>
      <c r="AB450">
        <v>0</v>
      </c>
      <c r="AC450">
        <v>1</v>
      </c>
      <c r="AD450">
        <v>6.6</v>
      </c>
      <c r="AE450">
        <v>6.56</v>
      </c>
      <c r="AF450">
        <v>3.95</v>
      </c>
    </row>
    <row r="451" spans="1:32" x14ac:dyDescent="0.3">
      <c r="A451">
        <v>2</v>
      </c>
      <c r="B451">
        <v>1.05</v>
      </c>
      <c r="C451">
        <f t="shared" si="70"/>
        <v>1.010786718750355</v>
      </c>
      <c r="E451" t="s">
        <v>18</v>
      </c>
      <c r="F451" t="s">
        <v>13</v>
      </c>
      <c r="G451">
        <f t="shared" si="71"/>
        <v>0</v>
      </c>
      <c r="H451">
        <f t="shared" si="72"/>
        <v>0</v>
      </c>
      <c r="I451">
        <f t="shared" si="73"/>
        <v>1</v>
      </c>
      <c r="J451">
        <f t="shared" si="74"/>
        <v>0</v>
      </c>
      <c r="K451" t="s">
        <v>15</v>
      </c>
      <c r="L451">
        <f t="shared" si="75"/>
        <v>0</v>
      </c>
      <c r="M451">
        <f t="shared" si="76"/>
        <v>1</v>
      </c>
      <c r="N451">
        <f t="shared" si="77"/>
        <v>0</v>
      </c>
      <c r="O451">
        <v>62.8</v>
      </c>
      <c r="P451">
        <v>58</v>
      </c>
      <c r="Q451">
        <v>6070</v>
      </c>
      <c r="R451">
        <v>8.7111138840535443</v>
      </c>
      <c r="S451">
        <f t="shared" ref="S451:S514" si="78">EXP(R451)</f>
        <v>6070.0000000000018</v>
      </c>
      <c r="T451">
        <v>8.7752490309147486</v>
      </c>
      <c r="U451">
        <f t="shared" ref="U451:U514" si="79">EXP(T451)</f>
        <v>6472.0554793635856</v>
      </c>
      <c r="V451">
        <v>-6.4135146861204362E-2</v>
      </c>
      <c r="W451">
        <v>8.7761000334982064</v>
      </c>
      <c r="X451">
        <v>-6.4986149444662189E-2</v>
      </c>
      <c r="Z451">
        <v>6070</v>
      </c>
      <c r="AA451">
        <v>8.7111138840535443</v>
      </c>
      <c r="AB451">
        <v>0</v>
      </c>
      <c r="AC451">
        <v>1</v>
      </c>
      <c r="AD451">
        <v>6.44</v>
      </c>
      <c r="AE451">
        <v>6.48</v>
      </c>
      <c r="AF451">
        <v>4.0599999999999996</v>
      </c>
    </row>
    <row r="452" spans="1:32" x14ac:dyDescent="0.3">
      <c r="A452">
        <v>2</v>
      </c>
      <c r="B452">
        <v>1.05</v>
      </c>
      <c r="C452">
        <f t="shared" si="70"/>
        <v>1.010786718750355</v>
      </c>
      <c r="E452" t="s">
        <v>8</v>
      </c>
      <c r="F452" t="s">
        <v>4</v>
      </c>
      <c r="G452">
        <f t="shared" si="71"/>
        <v>0</v>
      </c>
      <c r="H452">
        <f t="shared" si="72"/>
        <v>0</v>
      </c>
      <c r="I452">
        <f t="shared" si="73"/>
        <v>1</v>
      </c>
      <c r="J452">
        <f t="shared" si="74"/>
        <v>0</v>
      </c>
      <c r="K452" t="s">
        <v>19</v>
      </c>
      <c r="L452">
        <f t="shared" si="75"/>
        <v>0</v>
      </c>
      <c r="M452">
        <f t="shared" si="76"/>
        <v>0</v>
      </c>
      <c r="N452">
        <f t="shared" si="77"/>
        <v>0</v>
      </c>
      <c r="O452">
        <v>61.8</v>
      </c>
      <c r="P452">
        <v>57</v>
      </c>
      <c r="Q452">
        <v>2293</v>
      </c>
      <c r="R452">
        <v>7.7376162828579043</v>
      </c>
      <c r="S452">
        <f t="shared" si="78"/>
        <v>2292.9999999999995</v>
      </c>
      <c r="T452">
        <v>8.3252221116612031</v>
      </c>
      <c r="U452">
        <f t="shared" si="79"/>
        <v>4126.6536845681485</v>
      </c>
      <c r="V452">
        <v>-0.58760582880329881</v>
      </c>
      <c r="W452">
        <v>8.3374377297827156</v>
      </c>
      <c r="X452">
        <v>-0.59982144692481132</v>
      </c>
      <c r="Z452">
        <v>2293</v>
      </c>
      <c r="AA452">
        <v>7.7376162828579043</v>
      </c>
      <c r="AB452">
        <v>0</v>
      </c>
      <c r="AC452">
        <v>1</v>
      </c>
      <c r="AD452">
        <v>6.51</v>
      </c>
      <c r="AE452">
        <v>6.4</v>
      </c>
      <c r="AF452">
        <v>3.99</v>
      </c>
    </row>
    <row r="453" spans="1:32" x14ac:dyDescent="0.3">
      <c r="A453">
        <v>2</v>
      </c>
      <c r="B453">
        <v>1.04</v>
      </c>
      <c r="C453">
        <f t="shared" si="70"/>
        <v>1.0086619341391987</v>
      </c>
      <c r="E453" t="s">
        <v>3</v>
      </c>
      <c r="F453" t="s">
        <v>10</v>
      </c>
      <c r="G453">
        <f t="shared" si="71"/>
        <v>0</v>
      </c>
      <c r="H453">
        <f t="shared" si="72"/>
        <v>0</v>
      </c>
      <c r="I453">
        <f t="shared" si="73"/>
        <v>0</v>
      </c>
      <c r="J453">
        <f t="shared" si="74"/>
        <v>1</v>
      </c>
      <c r="K453" t="s">
        <v>7</v>
      </c>
      <c r="L453">
        <f t="shared" si="75"/>
        <v>0</v>
      </c>
      <c r="M453">
        <f t="shared" si="76"/>
        <v>1</v>
      </c>
      <c r="N453">
        <f t="shared" si="77"/>
        <v>0</v>
      </c>
      <c r="O453">
        <v>62.4</v>
      </c>
      <c r="P453">
        <v>57</v>
      </c>
      <c r="Q453">
        <v>5199</v>
      </c>
      <c r="R453">
        <v>8.556221578383715</v>
      </c>
      <c r="S453">
        <f t="shared" si="78"/>
        <v>5198.9999999999964</v>
      </c>
      <c r="T453">
        <v>8.5627619045354404</v>
      </c>
      <c r="U453">
        <f t="shared" si="79"/>
        <v>5233.1145943428946</v>
      </c>
      <c r="V453">
        <v>-6.5403261517253952E-3</v>
      </c>
      <c r="W453">
        <v>8.5642610791304037</v>
      </c>
      <c r="X453">
        <v>-8.0395007466886881E-3</v>
      </c>
      <c r="Z453">
        <v>5199</v>
      </c>
      <c r="AA453">
        <v>8.556221578383715</v>
      </c>
      <c r="AB453">
        <v>0</v>
      </c>
      <c r="AC453">
        <v>1</v>
      </c>
      <c r="AD453">
        <v>6.44</v>
      </c>
      <c r="AE453">
        <v>6.48</v>
      </c>
      <c r="AF453">
        <v>4.03</v>
      </c>
    </row>
    <row r="454" spans="1:32" x14ac:dyDescent="0.3">
      <c r="A454">
        <v>2</v>
      </c>
      <c r="B454">
        <v>1.06</v>
      </c>
      <c r="C454">
        <f t="shared" si="70"/>
        <v>1.0128957753911554</v>
      </c>
      <c r="E454" t="s">
        <v>12</v>
      </c>
      <c r="F454" t="s">
        <v>4</v>
      </c>
      <c r="G454">
        <f t="shared" si="71"/>
        <v>0</v>
      </c>
      <c r="H454">
        <f t="shared" si="72"/>
        <v>0</v>
      </c>
      <c r="I454">
        <f t="shared" si="73"/>
        <v>1</v>
      </c>
      <c r="J454">
        <f t="shared" si="74"/>
        <v>0</v>
      </c>
      <c r="K454" t="s">
        <v>15</v>
      </c>
      <c r="L454">
        <f t="shared" si="75"/>
        <v>0</v>
      </c>
      <c r="M454">
        <f t="shared" si="76"/>
        <v>1</v>
      </c>
      <c r="N454">
        <f t="shared" si="77"/>
        <v>0</v>
      </c>
      <c r="O454">
        <v>62.6</v>
      </c>
      <c r="P454">
        <v>58</v>
      </c>
      <c r="Q454">
        <v>5889</v>
      </c>
      <c r="R454">
        <v>8.6808414829445706</v>
      </c>
      <c r="S454">
        <f t="shared" si="78"/>
        <v>5888.9999999999991</v>
      </c>
      <c r="T454">
        <v>8.786796686380562</v>
      </c>
      <c r="U454">
        <f t="shared" si="79"/>
        <v>6547.2257309610613</v>
      </c>
      <c r="V454">
        <v>-0.10595520343599141</v>
      </c>
      <c r="W454">
        <v>8.7828519470379263</v>
      </c>
      <c r="X454">
        <v>-0.10201046409335568</v>
      </c>
      <c r="Z454">
        <v>5889</v>
      </c>
      <c r="AA454">
        <v>8.6808414829445706</v>
      </c>
      <c r="AB454">
        <v>0</v>
      </c>
      <c r="AC454">
        <v>1</v>
      </c>
      <c r="AD454">
        <v>6.54</v>
      </c>
      <c r="AE454">
        <v>6.49</v>
      </c>
      <c r="AF454">
        <v>4.08</v>
      </c>
    </row>
    <row r="455" spans="1:32" x14ac:dyDescent="0.3">
      <c r="A455">
        <v>2</v>
      </c>
      <c r="B455">
        <v>1.01</v>
      </c>
      <c r="C455">
        <f t="shared" si="70"/>
        <v>1.0021904733436682</v>
      </c>
      <c r="E455" t="s">
        <v>0</v>
      </c>
      <c r="F455" t="s">
        <v>6</v>
      </c>
      <c r="G455">
        <f t="shared" si="71"/>
        <v>0</v>
      </c>
      <c r="H455">
        <f t="shared" si="72"/>
        <v>1</v>
      </c>
      <c r="I455">
        <f t="shared" si="73"/>
        <v>0</v>
      </c>
      <c r="J455">
        <f t="shared" si="74"/>
        <v>0</v>
      </c>
      <c r="K455" t="s">
        <v>2</v>
      </c>
      <c r="L455">
        <f t="shared" si="75"/>
        <v>0</v>
      </c>
      <c r="M455">
        <f t="shared" si="76"/>
        <v>0</v>
      </c>
      <c r="N455">
        <f t="shared" si="77"/>
        <v>1</v>
      </c>
      <c r="O455">
        <v>63.1</v>
      </c>
      <c r="P455">
        <v>60</v>
      </c>
      <c r="Q455">
        <v>4912</v>
      </c>
      <c r="R455">
        <v>8.4994364698269784</v>
      </c>
      <c r="S455">
        <f t="shared" si="78"/>
        <v>4912</v>
      </c>
      <c r="T455">
        <v>8.4480218481408418</v>
      </c>
      <c r="U455">
        <f t="shared" si="79"/>
        <v>4665.8338726379243</v>
      </c>
      <c r="V455">
        <v>5.1414621686136641E-2</v>
      </c>
      <c r="W455">
        <v>8.4514203880051504</v>
      </c>
      <c r="X455">
        <v>4.8016081821828038E-2</v>
      </c>
      <c r="Z455">
        <v>4912</v>
      </c>
      <c r="AA455">
        <v>8.4994364698269784</v>
      </c>
      <c r="AB455">
        <v>0</v>
      </c>
      <c r="AC455">
        <v>1</v>
      </c>
      <c r="AD455">
        <v>6.34</v>
      </c>
      <c r="AE455">
        <v>6.37</v>
      </c>
      <c r="AF455">
        <v>4.01</v>
      </c>
    </row>
    <row r="456" spans="1:32" x14ac:dyDescent="0.3">
      <c r="A456">
        <v>2</v>
      </c>
      <c r="B456">
        <v>1.51</v>
      </c>
      <c r="C456">
        <f t="shared" si="70"/>
        <v>1.0948560705584958</v>
      </c>
      <c r="E456" t="s">
        <v>12</v>
      </c>
      <c r="F456" t="s">
        <v>14</v>
      </c>
      <c r="G456">
        <f t="shared" si="71"/>
        <v>0</v>
      </c>
      <c r="H456">
        <f t="shared" si="72"/>
        <v>1</v>
      </c>
      <c r="I456">
        <f t="shared" si="73"/>
        <v>0</v>
      </c>
      <c r="J456">
        <f t="shared" si="74"/>
        <v>0</v>
      </c>
      <c r="K456" t="s">
        <v>7</v>
      </c>
      <c r="L456">
        <f t="shared" si="75"/>
        <v>0</v>
      </c>
      <c r="M456">
        <f t="shared" si="76"/>
        <v>1</v>
      </c>
      <c r="N456">
        <f t="shared" si="77"/>
        <v>0</v>
      </c>
      <c r="O456">
        <v>61.7</v>
      </c>
      <c r="P456">
        <v>59</v>
      </c>
      <c r="Q456">
        <v>15581</v>
      </c>
      <c r="R456">
        <v>9.6538075022173544</v>
      </c>
      <c r="S456">
        <f t="shared" si="78"/>
        <v>15580.999999999996</v>
      </c>
      <c r="T456">
        <v>9.4726289497302112</v>
      </c>
      <c r="U456">
        <f t="shared" si="79"/>
        <v>12999.016109959157</v>
      </c>
      <c r="V456">
        <v>0.18117855248714321</v>
      </c>
      <c r="W456">
        <v>9.4788986332178045</v>
      </c>
      <c r="X456">
        <v>0.17490886899954994</v>
      </c>
      <c r="Z456">
        <v>15581</v>
      </c>
      <c r="AA456">
        <v>9.6538075022173544</v>
      </c>
      <c r="AB456">
        <v>0</v>
      </c>
      <c r="AC456">
        <v>1</v>
      </c>
      <c r="AD456">
        <v>7.33</v>
      </c>
      <c r="AE456">
        <v>7.29</v>
      </c>
      <c r="AF456">
        <v>4.51</v>
      </c>
    </row>
    <row r="457" spans="1:32" x14ac:dyDescent="0.3">
      <c r="A457">
        <v>2</v>
      </c>
      <c r="B457">
        <v>1.02</v>
      </c>
      <c r="C457">
        <f t="shared" si="70"/>
        <v>1.0043640927805335</v>
      </c>
      <c r="E457" t="s">
        <v>12</v>
      </c>
      <c r="F457" t="s">
        <v>13</v>
      </c>
      <c r="G457">
        <f t="shared" si="71"/>
        <v>0</v>
      </c>
      <c r="H457">
        <f t="shared" si="72"/>
        <v>0</v>
      </c>
      <c r="I457">
        <f t="shared" si="73"/>
        <v>1</v>
      </c>
      <c r="J457">
        <f t="shared" si="74"/>
        <v>0</v>
      </c>
      <c r="K457" t="s">
        <v>2</v>
      </c>
      <c r="L457">
        <f t="shared" si="75"/>
        <v>0</v>
      </c>
      <c r="M457">
        <f t="shared" si="76"/>
        <v>0</v>
      </c>
      <c r="N457">
        <f t="shared" si="77"/>
        <v>1</v>
      </c>
      <c r="O457">
        <v>61.4</v>
      </c>
      <c r="P457">
        <v>55</v>
      </c>
      <c r="Q457">
        <v>4273</v>
      </c>
      <c r="R457">
        <v>8.3600714356440253</v>
      </c>
      <c r="S457">
        <f t="shared" si="78"/>
        <v>4273.0000000000018</v>
      </c>
      <c r="T457">
        <v>8.3669892271582693</v>
      </c>
      <c r="U457">
        <f t="shared" si="79"/>
        <v>4302.6622033171916</v>
      </c>
      <c r="V457">
        <v>-6.9177915142439872E-3</v>
      </c>
      <c r="W457">
        <v>8.3650946144523726</v>
      </c>
      <c r="X457">
        <v>-5.0231788083472395E-3</v>
      </c>
      <c r="Z457">
        <v>4273</v>
      </c>
      <c r="AA457">
        <v>8.3600714356440253</v>
      </c>
      <c r="AB457">
        <v>0</v>
      </c>
      <c r="AC457">
        <v>1</v>
      </c>
      <c r="AD457">
        <v>6.51</v>
      </c>
      <c r="AE457">
        <v>6.48</v>
      </c>
      <c r="AF457">
        <v>3.99</v>
      </c>
    </row>
    <row r="458" spans="1:32" x14ac:dyDescent="0.3">
      <c r="A458">
        <v>2</v>
      </c>
      <c r="B458">
        <v>1.01</v>
      </c>
      <c r="C458">
        <f t="shared" si="70"/>
        <v>1.0021904733436682</v>
      </c>
      <c r="E458" t="s">
        <v>0</v>
      </c>
      <c r="F458" t="s">
        <v>4</v>
      </c>
      <c r="G458">
        <f t="shared" si="71"/>
        <v>0</v>
      </c>
      <c r="H458">
        <f t="shared" si="72"/>
        <v>0</v>
      </c>
      <c r="I458">
        <f t="shared" si="73"/>
        <v>1</v>
      </c>
      <c r="J458">
        <f t="shared" si="74"/>
        <v>0</v>
      </c>
      <c r="K458" t="s">
        <v>2</v>
      </c>
      <c r="L458">
        <f t="shared" si="75"/>
        <v>0</v>
      </c>
      <c r="M458">
        <f t="shared" si="76"/>
        <v>0</v>
      </c>
      <c r="N458">
        <f t="shared" si="77"/>
        <v>1</v>
      </c>
      <c r="O458">
        <v>63.3</v>
      </c>
      <c r="P458">
        <v>58</v>
      </c>
      <c r="Q458">
        <v>4559</v>
      </c>
      <c r="R458">
        <v>8.4248585802134421</v>
      </c>
      <c r="S458">
        <f t="shared" si="78"/>
        <v>4559.0000000000036</v>
      </c>
      <c r="T458">
        <v>8.341039026732906</v>
      </c>
      <c r="U458">
        <f t="shared" si="79"/>
        <v>4192.4435401316823</v>
      </c>
      <c r="V458">
        <v>8.3819553480536158E-2</v>
      </c>
      <c r="W458">
        <v>8.3372159505276198</v>
      </c>
      <c r="X458">
        <v>8.7642629685822371E-2</v>
      </c>
      <c r="Z458">
        <v>4559</v>
      </c>
      <c r="AA458">
        <v>8.4248585802134421</v>
      </c>
      <c r="AB458">
        <v>0</v>
      </c>
      <c r="AC458">
        <v>1</v>
      </c>
      <c r="AD458">
        <v>6.37</v>
      </c>
      <c r="AE458">
        <v>6.4</v>
      </c>
      <c r="AF458">
        <v>4.04</v>
      </c>
    </row>
    <row r="459" spans="1:32" x14ac:dyDescent="0.3">
      <c r="A459">
        <v>2</v>
      </c>
      <c r="B459">
        <v>1.25</v>
      </c>
      <c r="C459">
        <f t="shared" si="70"/>
        <v>1.0502930988032313</v>
      </c>
      <c r="E459" t="s">
        <v>3</v>
      </c>
      <c r="F459" t="s">
        <v>13</v>
      </c>
      <c r="G459">
        <f t="shared" si="71"/>
        <v>0</v>
      </c>
      <c r="H459">
        <f t="shared" si="72"/>
        <v>0</v>
      </c>
      <c r="I459">
        <f t="shared" si="73"/>
        <v>1</v>
      </c>
      <c r="J459">
        <f t="shared" si="74"/>
        <v>0</v>
      </c>
      <c r="K459" t="s">
        <v>5</v>
      </c>
      <c r="L459">
        <f t="shared" si="75"/>
        <v>0</v>
      </c>
      <c r="M459">
        <f t="shared" si="76"/>
        <v>1</v>
      </c>
      <c r="N459">
        <f t="shared" si="77"/>
        <v>0</v>
      </c>
      <c r="O459">
        <v>62.2</v>
      </c>
      <c r="P459">
        <v>55</v>
      </c>
      <c r="Q459">
        <v>10983</v>
      </c>
      <c r="R459">
        <v>9.3041039017883467</v>
      </c>
      <c r="S459">
        <f t="shared" si="78"/>
        <v>10983.000000000009</v>
      </c>
      <c r="T459">
        <v>9.08294686491557</v>
      </c>
      <c r="U459">
        <f t="shared" si="79"/>
        <v>8803.8716585936581</v>
      </c>
      <c r="V459">
        <v>0.22115703687277666</v>
      </c>
      <c r="W459">
        <v>9.0741351294123582</v>
      </c>
      <c r="X459">
        <v>0.22996877237598845</v>
      </c>
      <c r="Z459">
        <v>10983</v>
      </c>
      <c r="AA459">
        <v>9.3041039017883467</v>
      </c>
      <c r="AB459">
        <v>0</v>
      </c>
      <c r="AC459">
        <v>1</v>
      </c>
      <c r="AD459">
        <v>6.87</v>
      </c>
      <c r="AE459">
        <v>6.93</v>
      </c>
      <c r="AF459">
        <v>4.29</v>
      </c>
    </row>
    <row r="460" spans="1:32" x14ac:dyDescent="0.3">
      <c r="A460">
        <v>2</v>
      </c>
      <c r="B460">
        <v>1.01</v>
      </c>
      <c r="C460">
        <f t="shared" si="70"/>
        <v>1.0021904733436682</v>
      </c>
      <c r="E460" t="s">
        <v>8</v>
      </c>
      <c r="F460" t="s">
        <v>17</v>
      </c>
      <c r="G460">
        <f t="shared" si="71"/>
        <v>1</v>
      </c>
      <c r="H460">
        <f t="shared" si="72"/>
        <v>0</v>
      </c>
      <c r="I460">
        <f t="shared" si="73"/>
        <v>0</v>
      </c>
      <c r="J460">
        <f t="shared" si="74"/>
        <v>0</v>
      </c>
      <c r="K460" t="s">
        <v>15</v>
      </c>
      <c r="L460">
        <f t="shared" si="75"/>
        <v>0</v>
      </c>
      <c r="M460">
        <f t="shared" si="76"/>
        <v>1</v>
      </c>
      <c r="N460">
        <f t="shared" si="77"/>
        <v>0</v>
      </c>
      <c r="O460">
        <v>65.599999999999994</v>
      </c>
      <c r="P460">
        <v>61</v>
      </c>
      <c r="Q460">
        <v>6176</v>
      </c>
      <c r="R460">
        <v>8.7284260917046126</v>
      </c>
      <c r="S460">
        <f t="shared" si="78"/>
        <v>6176.0000000000027</v>
      </c>
      <c r="T460">
        <v>8.778041169314978</v>
      </c>
      <c r="U460">
        <f t="shared" si="79"/>
        <v>6490.1516056840255</v>
      </c>
      <c r="V460">
        <v>-4.9615077610365432E-2</v>
      </c>
      <c r="W460">
        <v>8.7898987259335506</v>
      </c>
      <c r="X460">
        <v>-6.1472634228938006E-2</v>
      </c>
      <c r="Z460">
        <v>6176</v>
      </c>
      <c r="AA460">
        <v>8.7284260917046126</v>
      </c>
      <c r="AB460">
        <v>0</v>
      </c>
      <c r="AC460">
        <v>1</v>
      </c>
      <c r="AD460">
        <v>6.21</v>
      </c>
      <c r="AE460">
        <v>6.16</v>
      </c>
      <c r="AF460">
        <v>4.0599999999999996</v>
      </c>
    </row>
    <row r="461" spans="1:32" x14ac:dyDescent="0.3">
      <c r="A461">
        <v>2</v>
      </c>
      <c r="B461">
        <v>1.21</v>
      </c>
      <c r="C461">
        <f t="shared" si="70"/>
        <v>1.0428083570334503</v>
      </c>
      <c r="E461" t="s">
        <v>12</v>
      </c>
      <c r="F461" t="s">
        <v>6</v>
      </c>
      <c r="G461">
        <f t="shared" si="71"/>
        <v>0</v>
      </c>
      <c r="H461">
        <f t="shared" si="72"/>
        <v>1</v>
      </c>
      <c r="I461">
        <f t="shared" si="73"/>
        <v>0</v>
      </c>
      <c r="J461">
        <f t="shared" si="74"/>
        <v>0</v>
      </c>
      <c r="K461" t="s">
        <v>2</v>
      </c>
      <c r="L461">
        <f t="shared" si="75"/>
        <v>0</v>
      </c>
      <c r="M461">
        <f t="shared" si="76"/>
        <v>0</v>
      </c>
      <c r="N461">
        <f t="shared" si="77"/>
        <v>1</v>
      </c>
      <c r="O461">
        <v>63</v>
      </c>
      <c r="P461">
        <v>57</v>
      </c>
      <c r="Q461">
        <v>6261</v>
      </c>
      <c r="R461">
        <v>8.7420951957453106</v>
      </c>
      <c r="S461">
        <f t="shared" si="78"/>
        <v>6261.0000000000009</v>
      </c>
      <c r="T461">
        <v>8.6930690088960656</v>
      </c>
      <c r="U461">
        <f t="shared" si="79"/>
        <v>5961.4499394074419</v>
      </c>
      <c r="V461">
        <v>4.9026186849244979E-2</v>
      </c>
      <c r="W461">
        <v>8.6933089700373891</v>
      </c>
      <c r="X461">
        <v>4.878622570792146E-2</v>
      </c>
      <c r="Z461">
        <v>6261</v>
      </c>
      <c r="AA461">
        <v>8.7420951957453106</v>
      </c>
      <c r="AB461">
        <v>0</v>
      </c>
      <c r="AC461">
        <v>1</v>
      </c>
      <c r="AD461">
        <v>6.75</v>
      </c>
      <c r="AE461">
        <v>6.7</v>
      </c>
      <c r="AF461">
        <v>4.24</v>
      </c>
    </row>
    <row r="462" spans="1:32" x14ac:dyDescent="0.3">
      <c r="A462">
        <v>2</v>
      </c>
      <c r="B462">
        <v>1.02</v>
      </c>
      <c r="C462">
        <f t="shared" si="70"/>
        <v>1.0043640927805335</v>
      </c>
      <c r="E462" t="s">
        <v>0</v>
      </c>
      <c r="F462" t="s">
        <v>6</v>
      </c>
      <c r="G462">
        <f t="shared" si="71"/>
        <v>0</v>
      </c>
      <c r="H462">
        <f t="shared" si="72"/>
        <v>1</v>
      </c>
      <c r="I462">
        <f t="shared" si="73"/>
        <v>0</v>
      </c>
      <c r="J462">
        <f t="shared" si="74"/>
        <v>0</v>
      </c>
      <c r="K462" t="s">
        <v>19</v>
      </c>
      <c r="L462">
        <f t="shared" si="75"/>
        <v>0</v>
      </c>
      <c r="M462">
        <f t="shared" si="76"/>
        <v>0</v>
      </c>
      <c r="N462">
        <f t="shared" si="77"/>
        <v>0</v>
      </c>
      <c r="O462">
        <v>63.1</v>
      </c>
      <c r="P462">
        <v>60</v>
      </c>
      <c r="Q462">
        <v>3051</v>
      </c>
      <c r="R462">
        <v>8.0232246847166699</v>
      </c>
      <c r="S462">
        <f t="shared" si="78"/>
        <v>3051.0000000000009</v>
      </c>
      <c r="T462">
        <v>8.4636845164522416</v>
      </c>
      <c r="U462">
        <f t="shared" si="79"/>
        <v>4739.488589947804</v>
      </c>
      <c r="V462">
        <v>-0.44045983173557168</v>
      </c>
      <c r="W462">
        <v>8.4704580552066595</v>
      </c>
      <c r="X462">
        <v>-0.44723337048998957</v>
      </c>
      <c r="Z462">
        <v>3051</v>
      </c>
      <c r="AA462">
        <v>8.0232246847166699</v>
      </c>
      <c r="AB462">
        <v>0</v>
      </c>
      <c r="AC462">
        <v>1</v>
      </c>
      <c r="AD462">
        <v>6.31</v>
      </c>
      <c r="AE462">
        <v>6.4</v>
      </c>
      <c r="AF462">
        <v>4.01</v>
      </c>
    </row>
    <row r="463" spans="1:32" x14ac:dyDescent="0.3">
      <c r="A463">
        <v>2</v>
      </c>
      <c r="B463">
        <v>1.03</v>
      </c>
      <c r="C463">
        <f t="shared" si="70"/>
        <v>1.0065211513317971</v>
      </c>
      <c r="E463" t="s">
        <v>18</v>
      </c>
      <c r="F463" t="s">
        <v>14</v>
      </c>
      <c r="G463">
        <f t="shared" si="71"/>
        <v>0</v>
      </c>
      <c r="H463">
        <f t="shared" si="72"/>
        <v>1</v>
      </c>
      <c r="I463">
        <f t="shared" si="73"/>
        <v>0</v>
      </c>
      <c r="J463">
        <f t="shared" si="74"/>
        <v>0</v>
      </c>
      <c r="K463" t="s">
        <v>11</v>
      </c>
      <c r="L463">
        <f t="shared" si="75"/>
        <v>0</v>
      </c>
      <c r="M463">
        <f t="shared" si="76"/>
        <v>0</v>
      </c>
      <c r="N463">
        <f t="shared" si="77"/>
        <v>1</v>
      </c>
      <c r="O463">
        <v>63.1</v>
      </c>
      <c r="P463">
        <v>57</v>
      </c>
      <c r="Q463">
        <v>3668</v>
      </c>
      <c r="R463">
        <v>8.2074018333763554</v>
      </c>
      <c r="S463">
        <f t="shared" si="78"/>
        <v>3668</v>
      </c>
      <c r="T463">
        <v>8.4627328866209961</v>
      </c>
      <c r="U463">
        <f t="shared" si="79"/>
        <v>4734.9804965790381</v>
      </c>
      <c r="V463">
        <v>-0.25533105324464067</v>
      </c>
      <c r="W463">
        <v>8.4639924204448214</v>
      </c>
      <c r="X463">
        <v>-0.25659058706846594</v>
      </c>
      <c r="Z463">
        <v>3668</v>
      </c>
      <c r="AA463">
        <v>8.2074018333763554</v>
      </c>
      <c r="AB463">
        <v>0</v>
      </c>
      <c r="AC463">
        <v>1</v>
      </c>
      <c r="AD463">
        <v>6.42</v>
      </c>
      <c r="AE463">
        <v>6.38</v>
      </c>
      <c r="AF463">
        <v>4.04</v>
      </c>
    </row>
    <row r="464" spans="1:32" x14ac:dyDescent="0.3">
      <c r="A464">
        <v>2</v>
      </c>
      <c r="B464">
        <v>1.52</v>
      </c>
      <c r="C464">
        <f t="shared" si="70"/>
        <v>1.0964463975475236</v>
      </c>
      <c r="E464" t="s">
        <v>12</v>
      </c>
      <c r="F464" t="s">
        <v>10</v>
      </c>
      <c r="G464">
        <f t="shared" si="71"/>
        <v>0</v>
      </c>
      <c r="H464">
        <f t="shared" si="72"/>
        <v>0</v>
      </c>
      <c r="I464">
        <f t="shared" si="73"/>
        <v>0</v>
      </c>
      <c r="J464">
        <f t="shared" si="74"/>
        <v>1</v>
      </c>
      <c r="K464" t="s">
        <v>7</v>
      </c>
      <c r="L464">
        <f t="shared" si="75"/>
        <v>0</v>
      </c>
      <c r="M464">
        <f t="shared" si="76"/>
        <v>1</v>
      </c>
      <c r="N464">
        <f t="shared" si="77"/>
        <v>0</v>
      </c>
      <c r="O464">
        <v>60.6</v>
      </c>
      <c r="P464">
        <v>57</v>
      </c>
      <c r="Q464">
        <v>10300</v>
      </c>
      <c r="R464">
        <v>9.2398991742177277</v>
      </c>
      <c r="S464">
        <f t="shared" si="78"/>
        <v>10300.000000000005</v>
      </c>
      <c r="T464">
        <v>9.2221364412172466</v>
      </c>
      <c r="U464">
        <f t="shared" si="79"/>
        <v>10118.659172395875</v>
      </c>
      <c r="V464">
        <v>1.7762733000481035E-2</v>
      </c>
      <c r="W464">
        <v>9.213129920603162</v>
      </c>
      <c r="X464">
        <v>2.6769253614565613E-2</v>
      </c>
      <c r="Z464">
        <v>10300</v>
      </c>
      <c r="AA464">
        <v>9.2398991742177277</v>
      </c>
      <c r="AB464">
        <v>0</v>
      </c>
      <c r="AC464">
        <v>1</v>
      </c>
      <c r="AD464">
        <v>7.51</v>
      </c>
      <c r="AE464">
        <v>7.44</v>
      </c>
      <c r="AF464">
        <v>4.53</v>
      </c>
    </row>
    <row r="465" spans="1:32" x14ac:dyDescent="0.3">
      <c r="A465">
        <v>2</v>
      </c>
      <c r="B465">
        <v>1.02</v>
      </c>
      <c r="C465">
        <f t="shared" si="70"/>
        <v>1.0043640927805335</v>
      </c>
      <c r="E465" t="s">
        <v>3</v>
      </c>
      <c r="F465" t="s">
        <v>6</v>
      </c>
      <c r="G465">
        <f t="shared" si="71"/>
        <v>0</v>
      </c>
      <c r="H465">
        <f t="shared" si="72"/>
        <v>1</v>
      </c>
      <c r="I465">
        <f t="shared" si="73"/>
        <v>0</v>
      </c>
      <c r="J465">
        <f t="shared" si="74"/>
        <v>0</v>
      </c>
      <c r="K465" t="s">
        <v>11</v>
      </c>
      <c r="L465">
        <f t="shared" si="75"/>
        <v>0</v>
      </c>
      <c r="M465">
        <f t="shared" si="76"/>
        <v>0</v>
      </c>
      <c r="N465">
        <f t="shared" si="77"/>
        <v>1</v>
      </c>
      <c r="O465">
        <v>62.4</v>
      </c>
      <c r="P465">
        <v>55</v>
      </c>
      <c r="Q465">
        <v>4398</v>
      </c>
      <c r="R465">
        <v>8.3889051711147058</v>
      </c>
      <c r="S465">
        <f t="shared" si="78"/>
        <v>4397.9999999999973</v>
      </c>
      <c r="T465">
        <v>8.5065575085408547</v>
      </c>
      <c r="U465">
        <f t="shared" si="79"/>
        <v>4947.1033800883133</v>
      </c>
      <c r="V465">
        <v>-0.11765233742614889</v>
      </c>
      <c r="W465">
        <v>8.5009450168784646</v>
      </c>
      <c r="X465">
        <v>-0.11203984576375881</v>
      </c>
      <c r="Z465">
        <v>4398</v>
      </c>
      <c r="AA465">
        <v>8.3889051711147058</v>
      </c>
      <c r="AB465">
        <v>0</v>
      </c>
      <c r="AC465">
        <v>1</v>
      </c>
      <c r="AD465">
        <v>6.44</v>
      </c>
      <c r="AE465">
        <v>6.47</v>
      </c>
      <c r="AF465">
        <v>4.03</v>
      </c>
    </row>
    <row r="466" spans="1:32" x14ac:dyDescent="0.3">
      <c r="A466">
        <v>2</v>
      </c>
      <c r="B466">
        <v>1.04</v>
      </c>
      <c r="C466">
        <f t="shared" si="70"/>
        <v>1.0086619341391987</v>
      </c>
      <c r="E466" t="s">
        <v>12</v>
      </c>
      <c r="F466" t="s">
        <v>17</v>
      </c>
      <c r="G466">
        <f t="shared" si="71"/>
        <v>1</v>
      </c>
      <c r="H466">
        <f t="shared" si="72"/>
        <v>0</v>
      </c>
      <c r="I466">
        <f t="shared" si="73"/>
        <v>0</v>
      </c>
      <c r="J466">
        <f t="shared" si="74"/>
        <v>0</v>
      </c>
      <c r="K466" t="s">
        <v>5</v>
      </c>
      <c r="L466">
        <f t="shared" si="75"/>
        <v>0</v>
      </c>
      <c r="M466">
        <f t="shared" si="76"/>
        <v>1</v>
      </c>
      <c r="N466">
        <f t="shared" si="77"/>
        <v>0</v>
      </c>
      <c r="O466">
        <v>60.8</v>
      </c>
      <c r="P466">
        <v>58</v>
      </c>
      <c r="Q466">
        <v>10314</v>
      </c>
      <c r="R466">
        <v>9.2412574746109044</v>
      </c>
      <c r="S466">
        <f t="shared" si="78"/>
        <v>10314.000000000002</v>
      </c>
      <c r="T466">
        <v>8.918696690596974</v>
      </c>
      <c r="U466">
        <f t="shared" si="79"/>
        <v>7470.3467091974826</v>
      </c>
      <c r="V466">
        <v>0.3225607840139304</v>
      </c>
      <c r="W466">
        <v>8.9281358496445264</v>
      </c>
      <c r="X466">
        <v>0.31312162496637796</v>
      </c>
      <c r="Z466">
        <v>10314</v>
      </c>
      <c r="AA466">
        <v>9.2412574746109044</v>
      </c>
      <c r="AB466">
        <v>0</v>
      </c>
      <c r="AC466">
        <v>1</v>
      </c>
      <c r="AD466">
        <v>6.53</v>
      </c>
      <c r="AE466">
        <v>6.49</v>
      </c>
      <c r="AF466">
        <v>3.96</v>
      </c>
    </row>
    <row r="467" spans="1:32" x14ac:dyDescent="0.3">
      <c r="A467">
        <v>2</v>
      </c>
      <c r="B467">
        <v>1.1299999999999999</v>
      </c>
      <c r="C467">
        <f t="shared" si="70"/>
        <v>1.027240065158562</v>
      </c>
      <c r="E467" t="s">
        <v>3</v>
      </c>
      <c r="F467" t="s">
        <v>6</v>
      </c>
      <c r="G467">
        <f t="shared" si="71"/>
        <v>0</v>
      </c>
      <c r="H467">
        <f t="shared" si="72"/>
        <v>1</v>
      </c>
      <c r="I467">
        <f t="shared" si="73"/>
        <v>0</v>
      </c>
      <c r="J467">
        <f t="shared" si="74"/>
        <v>0</v>
      </c>
      <c r="K467" t="s">
        <v>15</v>
      </c>
      <c r="L467">
        <f t="shared" si="75"/>
        <v>0</v>
      </c>
      <c r="M467">
        <f t="shared" si="76"/>
        <v>1</v>
      </c>
      <c r="N467">
        <f t="shared" si="77"/>
        <v>0</v>
      </c>
      <c r="O467">
        <v>61.4</v>
      </c>
      <c r="P467">
        <v>58</v>
      </c>
      <c r="Q467">
        <v>8430</v>
      </c>
      <c r="R467">
        <v>9.0395520509959013</v>
      </c>
      <c r="S467">
        <f t="shared" si="78"/>
        <v>8430.0000000000018</v>
      </c>
      <c r="T467">
        <v>9.0652714761429518</v>
      </c>
      <c r="U467">
        <f t="shared" si="79"/>
        <v>8649.6269873201982</v>
      </c>
      <c r="V467">
        <v>-2.5719425147050501E-2</v>
      </c>
      <c r="W467">
        <v>9.0573256519306806</v>
      </c>
      <c r="X467">
        <v>-1.777360093477931E-2</v>
      </c>
      <c r="Z467">
        <v>8430</v>
      </c>
      <c r="AA467">
        <v>9.0395520509959013</v>
      </c>
      <c r="AB467">
        <v>0</v>
      </c>
      <c r="AC467">
        <v>1</v>
      </c>
      <c r="AD467">
        <v>6.71</v>
      </c>
      <c r="AE467">
        <v>6.74</v>
      </c>
      <c r="AF467">
        <v>4.13</v>
      </c>
    </row>
    <row r="468" spans="1:32" x14ac:dyDescent="0.3">
      <c r="A468">
        <v>2</v>
      </c>
      <c r="B468">
        <v>1.27</v>
      </c>
      <c r="C468">
        <f t="shared" si="70"/>
        <v>1.0539656046354113</v>
      </c>
      <c r="E468" t="s">
        <v>3</v>
      </c>
      <c r="F468" t="s">
        <v>13</v>
      </c>
      <c r="G468">
        <f t="shared" si="71"/>
        <v>0</v>
      </c>
      <c r="H468">
        <f t="shared" si="72"/>
        <v>0</v>
      </c>
      <c r="I468">
        <f t="shared" si="73"/>
        <v>1</v>
      </c>
      <c r="J468">
        <f t="shared" si="74"/>
        <v>0</v>
      </c>
      <c r="K468" t="s">
        <v>9</v>
      </c>
      <c r="L468">
        <f t="shared" si="75"/>
        <v>0</v>
      </c>
      <c r="M468">
        <f t="shared" si="76"/>
        <v>1</v>
      </c>
      <c r="N468">
        <f t="shared" si="77"/>
        <v>0</v>
      </c>
      <c r="O468">
        <v>61.7</v>
      </c>
      <c r="P468">
        <v>56</v>
      </c>
      <c r="Q468">
        <v>11002</v>
      </c>
      <c r="R468">
        <v>9.3058323534354042</v>
      </c>
      <c r="S468">
        <f t="shared" si="78"/>
        <v>11002.000000000009</v>
      </c>
      <c r="T468">
        <v>9.0704475796185111</v>
      </c>
      <c r="U468">
        <f t="shared" si="79"/>
        <v>8694.5144224171527</v>
      </c>
      <c r="V468">
        <v>0.23538477381689304</v>
      </c>
      <c r="W468">
        <v>9.0611981530478722</v>
      </c>
      <c r="X468">
        <v>0.24463420038753192</v>
      </c>
      <c r="Z468">
        <v>11002</v>
      </c>
      <c r="AA468">
        <v>9.3058323534354042</v>
      </c>
      <c r="AB468">
        <v>0</v>
      </c>
      <c r="AC468">
        <v>1</v>
      </c>
      <c r="AD468">
        <v>7.03</v>
      </c>
      <c r="AE468">
        <v>6.9</v>
      </c>
      <c r="AF468">
        <v>4.3</v>
      </c>
    </row>
    <row r="469" spans="1:32" x14ac:dyDescent="0.3">
      <c r="A469">
        <v>2</v>
      </c>
      <c r="B469">
        <v>1.5</v>
      </c>
      <c r="C469">
        <f t="shared" si="70"/>
        <v>1.0932575062388263</v>
      </c>
      <c r="E469" t="s">
        <v>12</v>
      </c>
      <c r="F469" t="s">
        <v>10</v>
      </c>
      <c r="G469">
        <f t="shared" si="71"/>
        <v>0</v>
      </c>
      <c r="H469">
        <f t="shared" si="72"/>
        <v>0</v>
      </c>
      <c r="I469">
        <f t="shared" si="73"/>
        <v>0</v>
      </c>
      <c r="J469">
        <f t="shared" si="74"/>
        <v>1</v>
      </c>
      <c r="K469" t="s">
        <v>5</v>
      </c>
      <c r="L469">
        <f t="shared" si="75"/>
        <v>0</v>
      </c>
      <c r="M469">
        <f t="shared" si="76"/>
        <v>1</v>
      </c>
      <c r="N469">
        <f t="shared" si="77"/>
        <v>0</v>
      </c>
      <c r="O469">
        <v>60.2</v>
      </c>
      <c r="P469">
        <v>58</v>
      </c>
      <c r="Q469">
        <v>10483</v>
      </c>
      <c r="R469">
        <v>9.2575101764525733</v>
      </c>
      <c r="S469">
        <f t="shared" si="78"/>
        <v>10483.000000000007</v>
      </c>
      <c r="T469">
        <v>9.1509472487598718</v>
      </c>
      <c r="U469">
        <f t="shared" si="79"/>
        <v>9423.3624207614139</v>
      </c>
      <c r="V469">
        <v>0.10656292769270159</v>
      </c>
      <c r="W469">
        <v>9.1502462362532491</v>
      </c>
      <c r="X469">
        <v>0.10726394019932428</v>
      </c>
      <c r="Z469">
        <v>10483</v>
      </c>
      <c r="AA469">
        <v>9.2575101764525733</v>
      </c>
      <c r="AB469">
        <v>0</v>
      </c>
      <c r="AC469">
        <v>1</v>
      </c>
      <c r="AD469">
        <v>7.5</v>
      </c>
      <c r="AE469">
        <v>7.34</v>
      </c>
      <c r="AF469">
        <v>4.47</v>
      </c>
    </row>
    <row r="470" spans="1:32" x14ac:dyDescent="0.3">
      <c r="A470">
        <v>2</v>
      </c>
      <c r="B470">
        <v>1.02</v>
      </c>
      <c r="C470">
        <f t="shared" si="70"/>
        <v>1.0043640927805335</v>
      </c>
      <c r="E470" t="s">
        <v>0</v>
      </c>
      <c r="F470" t="s">
        <v>14</v>
      </c>
      <c r="G470">
        <f t="shared" si="71"/>
        <v>0</v>
      </c>
      <c r="H470">
        <f t="shared" si="72"/>
        <v>1</v>
      </c>
      <c r="I470">
        <f t="shared" si="73"/>
        <v>0</v>
      </c>
      <c r="J470">
        <f t="shared" si="74"/>
        <v>0</v>
      </c>
      <c r="K470" t="s">
        <v>11</v>
      </c>
      <c r="L470">
        <f t="shared" si="75"/>
        <v>0</v>
      </c>
      <c r="M470">
        <f t="shared" si="76"/>
        <v>0</v>
      </c>
      <c r="N470">
        <f t="shared" si="77"/>
        <v>1</v>
      </c>
      <c r="O470">
        <v>59.6</v>
      </c>
      <c r="P470">
        <v>64</v>
      </c>
      <c r="Q470">
        <v>3633</v>
      </c>
      <c r="R470">
        <v>8.1978140322212028</v>
      </c>
      <c r="S470">
        <f t="shared" si="78"/>
        <v>3633.0000000000027</v>
      </c>
      <c r="T470">
        <v>8.5103640278658368</v>
      </c>
      <c r="U470">
        <f t="shared" si="79"/>
        <v>4965.9705109750576</v>
      </c>
      <c r="V470">
        <v>-0.31254999564463404</v>
      </c>
      <c r="W470">
        <v>8.5149958745863277</v>
      </c>
      <c r="X470">
        <v>-0.31718184236512492</v>
      </c>
      <c r="Z470">
        <v>3633</v>
      </c>
      <c r="AA470">
        <v>8.1978140322212028</v>
      </c>
      <c r="AB470">
        <v>0</v>
      </c>
      <c r="AC470">
        <v>1</v>
      </c>
      <c r="AD470">
        <v>6.58</v>
      </c>
      <c r="AE470">
        <v>6.55</v>
      </c>
      <c r="AF470">
        <v>3.91</v>
      </c>
    </row>
    <row r="471" spans="1:32" x14ac:dyDescent="0.3">
      <c r="A471">
        <v>2</v>
      </c>
      <c r="B471">
        <v>1.53</v>
      </c>
      <c r="C471">
        <f t="shared" si="70"/>
        <v>1.0980285834290671</v>
      </c>
      <c r="E471" t="s">
        <v>18</v>
      </c>
      <c r="F471" t="s">
        <v>10</v>
      </c>
      <c r="G471">
        <f t="shared" si="71"/>
        <v>0</v>
      </c>
      <c r="H471">
        <f t="shared" si="72"/>
        <v>0</v>
      </c>
      <c r="I471">
        <f t="shared" si="73"/>
        <v>0</v>
      </c>
      <c r="J471">
        <f t="shared" si="74"/>
        <v>1</v>
      </c>
      <c r="K471" t="s">
        <v>7</v>
      </c>
      <c r="L471">
        <f t="shared" si="75"/>
        <v>0</v>
      </c>
      <c r="M471">
        <f t="shared" si="76"/>
        <v>1</v>
      </c>
      <c r="N471">
        <f t="shared" si="77"/>
        <v>0</v>
      </c>
      <c r="O471">
        <v>59.3</v>
      </c>
      <c r="P471">
        <v>58</v>
      </c>
      <c r="Q471">
        <v>9823</v>
      </c>
      <c r="R471">
        <v>9.1924818536748703</v>
      </c>
      <c r="S471">
        <f t="shared" si="78"/>
        <v>9823.0000000000073</v>
      </c>
      <c r="T471">
        <v>9.2522016544881964</v>
      </c>
      <c r="U471">
        <f t="shared" si="79"/>
        <v>10427.498210819424</v>
      </c>
      <c r="V471">
        <v>-5.9719800813326174E-2</v>
      </c>
      <c r="W471">
        <v>9.2541781114192485</v>
      </c>
      <c r="X471">
        <v>-6.1696257744378258E-2</v>
      </c>
      <c r="Z471">
        <v>9823</v>
      </c>
      <c r="AA471">
        <v>9.1924818536748703</v>
      </c>
      <c r="AB471">
        <v>0</v>
      </c>
      <c r="AC471">
        <v>1</v>
      </c>
      <c r="AD471">
        <v>7.5</v>
      </c>
      <c r="AE471">
        <v>7.54</v>
      </c>
      <c r="AF471">
        <v>4.46</v>
      </c>
    </row>
    <row r="472" spans="1:32" x14ac:dyDescent="0.3">
      <c r="A472">
        <v>2</v>
      </c>
      <c r="B472">
        <v>1.1000000000000001</v>
      </c>
      <c r="C472">
        <f t="shared" si="70"/>
        <v>1.0211798847575535</v>
      </c>
      <c r="E472" t="s">
        <v>12</v>
      </c>
      <c r="F472" t="s">
        <v>10</v>
      </c>
      <c r="G472">
        <f t="shared" si="71"/>
        <v>0</v>
      </c>
      <c r="H472">
        <f t="shared" si="72"/>
        <v>0</v>
      </c>
      <c r="I472">
        <f t="shared" si="73"/>
        <v>0</v>
      </c>
      <c r="J472">
        <f t="shared" si="74"/>
        <v>1</v>
      </c>
      <c r="K472" t="s">
        <v>2</v>
      </c>
      <c r="L472">
        <f t="shared" si="75"/>
        <v>0</v>
      </c>
      <c r="M472">
        <f t="shared" si="76"/>
        <v>0</v>
      </c>
      <c r="N472">
        <f t="shared" si="77"/>
        <v>1</v>
      </c>
      <c r="O472">
        <v>62</v>
      </c>
      <c r="P472">
        <v>59</v>
      </c>
      <c r="Q472">
        <v>4620</v>
      </c>
      <c r="R472">
        <v>8.4381499840757836</v>
      </c>
      <c r="S472">
        <f t="shared" si="78"/>
        <v>4619.9999999999964</v>
      </c>
      <c r="T472">
        <v>8.220624650559504</v>
      </c>
      <c r="U472">
        <f t="shared" si="79"/>
        <v>3716.8233733314496</v>
      </c>
      <c r="V472">
        <v>0.21752533351627967</v>
      </c>
      <c r="W472">
        <v>8.22562664193795</v>
      </c>
      <c r="X472">
        <v>0.21252334213783364</v>
      </c>
      <c r="Z472">
        <v>4620</v>
      </c>
      <c r="AA472">
        <v>8.4381499840757836</v>
      </c>
      <c r="AB472">
        <v>0</v>
      </c>
      <c r="AC472">
        <v>1</v>
      </c>
      <c r="AD472">
        <v>6.59</v>
      </c>
      <c r="AE472">
        <v>6.54</v>
      </c>
      <c r="AF472">
        <v>4.07</v>
      </c>
    </row>
    <row r="473" spans="1:32" x14ac:dyDescent="0.3">
      <c r="A473">
        <v>2</v>
      </c>
      <c r="B473">
        <v>1.04</v>
      </c>
      <c r="C473">
        <f t="shared" si="70"/>
        <v>1.0086619341391987</v>
      </c>
      <c r="E473" t="s">
        <v>3</v>
      </c>
      <c r="F473" t="s">
        <v>4</v>
      </c>
      <c r="G473">
        <f t="shared" si="71"/>
        <v>0</v>
      </c>
      <c r="H473">
        <f t="shared" si="72"/>
        <v>0</v>
      </c>
      <c r="I473">
        <f t="shared" si="73"/>
        <v>1</v>
      </c>
      <c r="J473">
        <f t="shared" si="74"/>
        <v>0</v>
      </c>
      <c r="K473" t="s">
        <v>15</v>
      </c>
      <c r="L473">
        <f t="shared" si="75"/>
        <v>0</v>
      </c>
      <c r="M473">
        <f t="shared" si="76"/>
        <v>1</v>
      </c>
      <c r="N473">
        <f t="shared" si="77"/>
        <v>0</v>
      </c>
      <c r="O473">
        <v>61</v>
      </c>
      <c r="P473">
        <v>57</v>
      </c>
      <c r="Q473">
        <v>5189</v>
      </c>
      <c r="R473">
        <v>8.5542962793677404</v>
      </c>
      <c r="S473">
        <f t="shared" si="78"/>
        <v>5189.0000000000036</v>
      </c>
      <c r="T473">
        <v>8.7792097970000338</v>
      </c>
      <c r="U473">
        <f t="shared" si="79"/>
        <v>6497.7406100272392</v>
      </c>
      <c r="V473">
        <v>-0.22491351763229339</v>
      </c>
      <c r="W473">
        <v>8.7807322075338234</v>
      </c>
      <c r="X473">
        <v>-0.22643592816608304</v>
      </c>
      <c r="Z473">
        <v>5189</v>
      </c>
      <c r="AA473">
        <v>8.5542962793677404</v>
      </c>
      <c r="AB473">
        <v>0</v>
      </c>
      <c r="AC473">
        <v>1</v>
      </c>
      <c r="AD473">
        <v>6.56</v>
      </c>
      <c r="AE473">
        <v>6.53</v>
      </c>
      <c r="AF473">
        <v>3.99</v>
      </c>
    </row>
    <row r="474" spans="1:32" x14ac:dyDescent="0.3">
      <c r="A474">
        <v>2</v>
      </c>
      <c r="B474">
        <v>1.51</v>
      </c>
      <c r="C474">
        <f t="shared" si="70"/>
        <v>1.0948560705584958</v>
      </c>
      <c r="E474" t="s">
        <v>8</v>
      </c>
      <c r="F474" t="s">
        <v>4</v>
      </c>
      <c r="G474">
        <f t="shared" si="71"/>
        <v>0</v>
      </c>
      <c r="H474">
        <f t="shared" si="72"/>
        <v>0</v>
      </c>
      <c r="I474">
        <f t="shared" si="73"/>
        <v>1</v>
      </c>
      <c r="J474">
        <f t="shared" si="74"/>
        <v>0</v>
      </c>
      <c r="K474" t="s">
        <v>19</v>
      </c>
      <c r="L474">
        <f t="shared" si="75"/>
        <v>0</v>
      </c>
      <c r="M474">
        <f t="shared" si="76"/>
        <v>0</v>
      </c>
      <c r="N474">
        <f t="shared" si="77"/>
        <v>0</v>
      </c>
      <c r="O474">
        <v>65.599999999999994</v>
      </c>
      <c r="P474">
        <v>61</v>
      </c>
      <c r="Q474">
        <v>3765</v>
      </c>
      <c r="R474">
        <v>8.233503140233994</v>
      </c>
      <c r="S474">
        <f t="shared" si="78"/>
        <v>3765</v>
      </c>
      <c r="T474">
        <v>8.8504221398499965</v>
      </c>
      <c r="U474">
        <f t="shared" si="79"/>
        <v>6977.3337591321442</v>
      </c>
      <c r="V474">
        <v>-0.61691899961600249</v>
      </c>
      <c r="W474">
        <v>8.852058548131243</v>
      </c>
      <c r="X474">
        <v>-0.61855540789724905</v>
      </c>
      <c r="Z474">
        <v>3765</v>
      </c>
      <c r="AA474">
        <v>8.233503140233994</v>
      </c>
      <c r="AB474">
        <v>0</v>
      </c>
      <c r="AC474">
        <v>1</v>
      </c>
      <c r="AD474">
        <v>7.16</v>
      </c>
      <c r="AE474">
        <v>7</v>
      </c>
      <c r="AF474">
        <v>4.66</v>
      </c>
    </row>
    <row r="475" spans="1:32" x14ac:dyDescent="0.3">
      <c r="A475">
        <v>2</v>
      </c>
      <c r="B475">
        <v>1.07</v>
      </c>
      <c r="C475">
        <f t="shared" si="70"/>
        <v>1.0149893672259187</v>
      </c>
      <c r="E475" t="s">
        <v>12</v>
      </c>
      <c r="F475" t="s">
        <v>10</v>
      </c>
      <c r="G475">
        <f t="shared" si="71"/>
        <v>0</v>
      </c>
      <c r="H475">
        <f t="shared" si="72"/>
        <v>0</v>
      </c>
      <c r="I475">
        <f t="shared" si="73"/>
        <v>0</v>
      </c>
      <c r="J475">
        <f t="shared" si="74"/>
        <v>1</v>
      </c>
      <c r="K475" t="s">
        <v>2</v>
      </c>
      <c r="L475">
        <f t="shared" si="75"/>
        <v>0</v>
      </c>
      <c r="M475">
        <f t="shared" si="76"/>
        <v>0</v>
      </c>
      <c r="N475">
        <f t="shared" si="77"/>
        <v>1</v>
      </c>
      <c r="O475">
        <v>58.4</v>
      </c>
      <c r="P475">
        <v>60</v>
      </c>
      <c r="Q475">
        <v>4075</v>
      </c>
      <c r="R475">
        <v>8.3126260256749624</v>
      </c>
      <c r="S475">
        <f t="shared" si="78"/>
        <v>4074.9999999999973</v>
      </c>
      <c r="T475">
        <v>8.2494297404786057</v>
      </c>
      <c r="U475">
        <f t="shared" si="79"/>
        <v>3825.4437036167628</v>
      </c>
      <c r="V475">
        <v>6.3196285196356783E-2</v>
      </c>
      <c r="W475">
        <v>8.2526560832075386</v>
      </c>
      <c r="X475">
        <v>5.996994246742382E-2</v>
      </c>
      <c r="Z475">
        <v>4075</v>
      </c>
      <c r="AA475">
        <v>8.3126260256749624</v>
      </c>
      <c r="AB475">
        <v>0</v>
      </c>
      <c r="AC475">
        <v>1</v>
      </c>
      <c r="AD475">
        <v>6.78</v>
      </c>
      <c r="AE475">
        <v>6.68</v>
      </c>
      <c r="AF475">
        <v>3.93</v>
      </c>
    </row>
    <row r="476" spans="1:32" x14ac:dyDescent="0.3">
      <c r="A476">
        <v>2</v>
      </c>
      <c r="B476">
        <v>1.01</v>
      </c>
      <c r="C476">
        <f t="shared" si="70"/>
        <v>1.0021904733436682</v>
      </c>
      <c r="E476" t="s">
        <v>18</v>
      </c>
      <c r="F476" t="s">
        <v>17</v>
      </c>
      <c r="G476">
        <f t="shared" si="71"/>
        <v>1</v>
      </c>
      <c r="H476">
        <f t="shared" si="72"/>
        <v>0</v>
      </c>
      <c r="I476">
        <f t="shared" si="73"/>
        <v>0</v>
      </c>
      <c r="J476">
        <f t="shared" si="74"/>
        <v>0</v>
      </c>
      <c r="K476" t="s">
        <v>11</v>
      </c>
      <c r="L476">
        <f t="shared" si="75"/>
        <v>0</v>
      </c>
      <c r="M476">
        <f t="shared" si="76"/>
        <v>0</v>
      </c>
      <c r="N476">
        <f t="shared" si="77"/>
        <v>1</v>
      </c>
      <c r="O476">
        <v>61.4</v>
      </c>
      <c r="P476">
        <v>60</v>
      </c>
      <c r="Q476">
        <v>4564</v>
      </c>
      <c r="R476">
        <v>8.4259547109819657</v>
      </c>
      <c r="S476">
        <f t="shared" si="78"/>
        <v>4563.9999999999973</v>
      </c>
      <c r="T476">
        <v>8.4561704860463696</v>
      </c>
      <c r="U476">
        <f t="shared" si="79"/>
        <v>4704.0093913944083</v>
      </c>
      <c r="V476">
        <v>-3.0215775064403871E-2</v>
      </c>
      <c r="W476">
        <v>8.4782655161031233</v>
      </c>
      <c r="X476">
        <v>-5.23108051211576E-2</v>
      </c>
      <c r="Z476">
        <v>4564</v>
      </c>
      <c r="AA476">
        <v>8.4259547109819657</v>
      </c>
      <c r="AB476">
        <v>0</v>
      </c>
      <c r="AC476">
        <v>1</v>
      </c>
      <c r="AD476">
        <v>6.33</v>
      </c>
      <c r="AE476">
        <v>6.38</v>
      </c>
      <c r="AF476">
        <v>3.9</v>
      </c>
    </row>
    <row r="477" spans="1:32" x14ac:dyDescent="0.3">
      <c r="A477">
        <v>2</v>
      </c>
      <c r="B477">
        <v>1.03</v>
      </c>
      <c r="C477">
        <f t="shared" si="70"/>
        <v>1.0065211513317971</v>
      </c>
      <c r="E477" t="s">
        <v>18</v>
      </c>
      <c r="F477" t="s">
        <v>4</v>
      </c>
      <c r="G477">
        <f t="shared" si="71"/>
        <v>0</v>
      </c>
      <c r="H477">
        <f t="shared" si="72"/>
        <v>0</v>
      </c>
      <c r="I477">
        <f t="shared" si="73"/>
        <v>1</v>
      </c>
      <c r="J477">
        <f t="shared" si="74"/>
        <v>0</v>
      </c>
      <c r="K477" t="s">
        <v>7</v>
      </c>
      <c r="L477">
        <f t="shared" si="75"/>
        <v>0</v>
      </c>
      <c r="M477">
        <f t="shared" si="76"/>
        <v>1</v>
      </c>
      <c r="N477">
        <f t="shared" si="77"/>
        <v>0</v>
      </c>
      <c r="O477">
        <v>61.9</v>
      </c>
      <c r="P477">
        <v>59</v>
      </c>
      <c r="Q477">
        <v>6294</v>
      </c>
      <c r="R477">
        <v>8.7473520776243525</v>
      </c>
      <c r="S477">
        <f t="shared" si="78"/>
        <v>6294.0000000000018</v>
      </c>
      <c r="T477">
        <v>8.7614896222658398</v>
      </c>
      <c r="U477">
        <f t="shared" si="79"/>
        <v>6383.6136720312661</v>
      </c>
      <c r="V477">
        <v>-1.413754464148731E-2</v>
      </c>
      <c r="W477">
        <v>8.7650522257190246</v>
      </c>
      <c r="X477">
        <v>-1.770014809467213E-2</v>
      </c>
      <c r="Z477">
        <v>6294</v>
      </c>
      <c r="AA477">
        <v>8.7473520776243525</v>
      </c>
      <c r="AB477">
        <v>0</v>
      </c>
      <c r="AC477">
        <v>1</v>
      </c>
      <c r="AD477">
        <v>6.44</v>
      </c>
      <c r="AE477">
        <v>6.49</v>
      </c>
      <c r="AF477">
        <v>4</v>
      </c>
    </row>
    <row r="478" spans="1:32" x14ac:dyDescent="0.3">
      <c r="A478">
        <v>2</v>
      </c>
      <c r="B478">
        <v>1.01</v>
      </c>
      <c r="C478">
        <f t="shared" si="70"/>
        <v>1.0021904733436682</v>
      </c>
      <c r="E478" t="s">
        <v>18</v>
      </c>
      <c r="F478" t="s">
        <v>13</v>
      </c>
      <c r="G478">
        <f t="shared" si="71"/>
        <v>0</v>
      </c>
      <c r="H478">
        <f t="shared" si="72"/>
        <v>0</v>
      </c>
      <c r="I478">
        <f t="shared" si="73"/>
        <v>1</v>
      </c>
      <c r="J478">
        <f t="shared" si="74"/>
        <v>0</v>
      </c>
      <c r="K478" t="s">
        <v>5</v>
      </c>
      <c r="L478">
        <f t="shared" si="75"/>
        <v>0</v>
      </c>
      <c r="M478">
        <f t="shared" si="76"/>
        <v>1</v>
      </c>
      <c r="N478">
        <f t="shared" si="77"/>
        <v>0</v>
      </c>
      <c r="O478">
        <v>63.2</v>
      </c>
      <c r="P478">
        <v>59</v>
      </c>
      <c r="Q478">
        <v>7267</v>
      </c>
      <c r="R478">
        <v>8.8910988306166363</v>
      </c>
      <c r="S478">
        <f t="shared" si="78"/>
        <v>7267.0000000000027</v>
      </c>
      <c r="T478">
        <v>8.6434666716345685</v>
      </c>
      <c r="U478">
        <f t="shared" si="79"/>
        <v>5672.9620721960782</v>
      </c>
      <c r="V478">
        <v>0.24763215898206781</v>
      </c>
      <c r="W478">
        <v>8.656082897631233</v>
      </c>
      <c r="X478">
        <v>0.23501593298540335</v>
      </c>
      <c r="Z478">
        <v>7267</v>
      </c>
      <c r="AA478">
        <v>8.8910988306166363</v>
      </c>
      <c r="AB478">
        <v>0</v>
      </c>
      <c r="AC478">
        <v>1</v>
      </c>
      <c r="AD478">
        <v>6.35</v>
      </c>
      <c r="AE478">
        <v>6.27</v>
      </c>
      <c r="AF478">
        <v>3.99</v>
      </c>
    </row>
    <row r="479" spans="1:32" x14ac:dyDescent="0.3">
      <c r="A479">
        <v>2</v>
      </c>
      <c r="B479">
        <v>1.5</v>
      </c>
      <c r="C479">
        <f t="shared" si="70"/>
        <v>1.0932575062388263</v>
      </c>
      <c r="E479" t="s">
        <v>12</v>
      </c>
      <c r="F479" t="s">
        <v>10</v>
      </c>
      <c r="G479">
        <f t="shared" si="71"/>
        <v>0</v>
      </c>
      <c r="H479">
        <f t="shared" si="72"/>
        <v>0</v>
      </c>
      <c r="I479">
        <f t="shared" si="73"/>
        <v>0</v>
      </c>
      <c r="J479">
        <f t="shared" si="74"/>
        <v>1</v>
      </c>
      <c r="K479" t="s">
        <v>15</v>
      </c>
      <c r="L479">
        <f t="shared" si="75"/>
        <v>0</v>
      </c>
      <c r="M479">
        <f t="shared" si="76"/>
        <v>1</v>
      </c>
      <c r="N479">
        <f t="shared" si="77"/>
        <v>0</v>
      </c>
      <c r="O479">
        <v>62.9</v>
      </c>
      <c r="P479">
        <v>58</v>
      </c>
      <c r="Q479">
        <v>8820</v>
      </c>
      <c r="R479">
        <v>9.0847771490008373</v>
      </c>
      <c r="S479">
        <f t="shared" si="78"/>
        <v>8820.0000000000036</v>
      </c>
      <c r="T479">
        <v>9.0183675064087474</v>
      </c>
      <c r="U479">
        <f t="shared" si="79"/>
        <v>8253.2926302908072</v>
      </c>
      <c r="V479">
        <v>6.6409642592089924E-2</v>
      </c>
      <c r="W479">
        <v>9.0427447825569871</v>
      </c>
      <c r="X479">
        <v>4.2032366443850222E-2</v>
      </c>
      <c r="Z479">
        <v>8820</v>
      </c>
      <c r="AA479">
        <v>9.0847771490008373</v>
      </c>
      <c r="AB479">
        <v>0</v>
      </c>
      <c r="AC479">
        <v>1</v>
      </c>
      <c r="AD479">
        <v>7.17</v>
      </c>
      <c r="AE479">
        <v>7.08</v>
      </c>
      <c r="AF479">
        <v>4.4800000000000004</v>
      </c>
    </row>
    <row r="480" spans="1:32" x14ac:dyDescent="0.3">
      <c r="A480">
        <v>2</v>
      </c>
      <c r="B480">
        <v>1.21</v>
      </c>
      <c r="C480">
        <f t="shared" si="70"/>
        <v>1.0428083570334503</v>
      </c>
      <c r="E480" t="s">
        <v>12</v>
      </c>
      <c r="F480" t="s">
        <v>4</v>
      </c>
      <c r="G480">
        <f t="shared" si="71"/>
        <v>0</v>
      </c>
      <c r="H480">
        <f t="shared" si="72"/>
        <v>0</v>
      </c>
      <c r="I480">
        <f t="shared" si="73"/>
        <v>1</v>
      </c>
      <c r="J480">
        <f t="shared" si="74"/>
        <v>0</v>
      </c>
      <c r="K480" t="s">
        <v>15</v>
      </c>
      <c r="L480">
        <f t="shared" si="75"/>
        <v>0</v>
      </c>
      <c r="M480">
        <f t="shared" si="76"/>
        <v>1</v>
      </c>
      <c r="N480">
        <f t="shared" si="77"/>
        <v>0</v>
      </c>
      <c r="O480">
        <v>58.8</v>
      </c>
      <c r="P480">
        <v>59</v>
      </c>
      <c r="Q480">
        <v>6708</v>
      </c>
      <c r="R480">
        <v>8.8110561229430999</v>
      </c>
      <c r="S480">
        <f t="shared" si="78"/>
        <v>6708.0000000000027</v>
      </c>
      <c r="T480">
        <v>9.0521104178431138</v>
      </c>
      <c r="U480">
        <f t="shared" si="79"/>
        <v>8536.5345825568784</v>
      </c>
      <c r="V480">
        <v>-0.24105429490001384</v>
      </c>
      <c r="W480">
        <v>9.0512192124785678</v>
      </c>
      <c r="X480">
        <v>-0.24016308953546783</v>
      </c>
      <c r="Z480">
        <v>6708</v>
      </c>
      <c r="AA480">
        <v>8.8110561229430999</v>
      </c>
      <c r="AB480">
        <v>0</v>
      </c>
      <c r="AC480">
        <v>1</v>
      </c>
      <c r="AD480">
        <v>7.01</v>
      </c>
      <c r="AE480">
        <v>6.98</v>
      </c>
      <c r="AF480">
        <v>4.1100000000000003</v>
      </c>
    </row>
    <row r="481" spans="1:32" x14ac:dyDescent="0.3">
      <c r="A481">
        <v>2</v>
      </c>
      <c r="B481">
        <v>1.03</v>
      </c>
      <c r="C481">
        <f t="shared" si="70"/>
        <v>1.0065211513317971</v>
      </c>
      <c r="E481" t="s">
        <v>18</v>
      </c>
      <c r="F481" t="s">
        <v>13</v>
      </c>
      <c r="G481">
        <f t="shared" si="71"/>
        <v>0</v>
      </c>
      <c r="H481">
        <f t="shared" si="72"/>
        <v>0</v>
      </c>
      <c r="I481">
        <f t="shared" si="73"/>
        <v>1</v>
      </c>
      <c r="J481">
        <f t="shared" si="74"/>
        <v>0</v>
      </c>
      <c r="K481" t="s">
        <v>19</v>
      </c>
      <c r="L481">
        <f t="shared" si="75"/>
        <v>0</v>
      </c>
      <c r="M481">
        <f t="shared" si="76"/>
        <v>0</v>
      </c>
      <c r="N481">
        <f t="shared" si="77"/>
        <v>0</v>
      </c>
      <c r="O481">
        <v>62.4</v>
      </c>
      <c r="P481">
        <v>57</v>
      </c>
      <c r="Q481">
        <v>3060</v>
      </c>
      <c r="R481">
        <v>8.0261701949464257</v>
      </c>
      <c r="S481">
        <f t="shared" si="78"/>
        <v>3059.9999999999977</v>
      </c>
      <c r="T481">
        <v>8.3576533248755496</v>
      </c>
      <c r="U481">
        <f t="shared" si="79"/>
        <v>4262.6798952931604</v>
      </c>
      <c r="V481">
        <v>-0.33148312992912388</v>
      </c>
      <c r="W481">
        <v>8.361674164583718</v>
      </c>
      <c r="X481">
        <v>-0.33550396963729234</v>
      </c>
      <c r="Z481">
        <v>3060</v>
      </c>
      <c r="AA481">
        <v>8.0261701949464257</v>
      </c>
      <c r="AB481">
        <v>0</v>
      </c>
      <c r="AC481">
        <v>1</v>
      </c>
      <c r="AD481">
        <v>6.41</v>
      </c>
      <c r="AE481">
        <v>6.45</v>
      </c>
      <c r="AF481">
        <v>4.01</v>
      </c>
    </row>
    <row r="482" spans="1:32" x14ac:dyDescent="0.3">
      <c r="A482">
        <v>2</v>
      </c>
      <c r="B482">
        <v>1.35</v>
      </c>
      <c r="C482">
        <f t="shared" si="70"/>
        <v>1.068219239476776</v>
      </c>
      <c r="E482" t="s">
        <v>3</v>
      </c>
      <c r="F482" t="s">
        <v>1</v>
      </c>
      <c r="G482">
        <f t="shared" si="71"/>
        <v>0</v>
      </c>
      <c r="H482">
        <f t="shared" si="72"/>
        <v>0</v>
      </c>
      <c r="I482">
        <f t="shared" si="73"/>
        <v>0</v>
      </c>
      <c r="J482">
        <f t="shared" si="74"/>
        <v>1</v>
      </c>
      <c r="K482" t="s">
        <v>15</v>
      </c>
      <c r="L482">
        <f t="shared" si="75"/>
        <v>0</v>
      </c>
      <c r="M482">
        <f t="shared" si="76"/>
        <v>1</v>
      </c>
      <c r="N482">
        <f t="shared" si="77"/>
        <v>0</v>
      </c>
      <c r="O482">
        <v>61.8</v>
      </c>
      <c r="P482">
        <v>54</v>
      </c>
      <c r="Q482">
        <v>6754</v>
      </c>
      <c r="R482">
        <v>8.8178902009455129</v>
      </c>
      <c r="S482">
        <f t="shared" si="78"/>
        <v>6753.9999999999991</v>
      </c>
      <c r="T482">
        <v>9.0243857789168249</v>
      </c>
      <c r="U482">
        <f t="shared" si="79"/>
        <v>8303.1129602171477</v>
      </c>
      <c r="V482">
        <v>-0.20649557797131202</v>
      </c>
      <c r="W482">
        <v>9.0106813179975713</v>
      </c>
      <c r="X482">
        <v>-0.19279111705205842</v>
      </c>
      <c r="Z482">
        <v>6754</v>
      </c>
      <c r="AA482">
        <v>8.8178902009455129</v>
      </c>
      <c r="AB482">
        <v>0</v>
      </c>
      <c r="AC482">
        <v>1</v>
      </c>
      <c r="AD482">
        <v>7.1</v>
      </c>
      <c r="AE482">
        <v>7.14</v>
      </c>
      <c r="AF482">
        <v>4.4000000000000004</v>
      </c>
    </row>
    <row r="483" spans="1:32" x14ac:dyDescent="0.3">
      <c r="A483">
        <v>2</v>
      </c>
      <c r="B483">
        <v>1.52</v>
      </c>
      <c r="C483">
        <f t="shared" si="70"/>
        <v>1.0964463975475236</v>
      </c>
      <c r="E483" t="s">
        <v>18</v>
      </c>
      <c r="F483" t="s">
        <v>14</v>
      </c>
      <c r="G483">
        <f t="shared" si="71"/>
        <v>0</v>
      </c>
      <c r="H483">
        <f t="shared" si="72"/>
        <v>1</v>
      </c>
      <c r="I483">
        <f t="shared" si="73"/>
        <v>0</v>
      </c>
      <c r="J483">
        <f t="shared" si="74"/>
        <v>0</v>
      </c>
      <c r="K483" t="s">
        <v>11</v>
      </c>
      <c r="L483">
        <f t="shared" si="75"/>
        <v>0</v>
      </c>
      <c r="M483">
        <f t="shared" si="76"/>
        <v>0</v>
      </c>
      <c r="N483">
        <f t="shared" si="77"/>
        <v>1</v>
      </c>
      <c r="O483">
        <v>62.3</v>
      </c>
      <c r="P483">
        <v>59</v>
      </c>
      <c r="Q483">
        <v>8192</v>
      </c>
      <c r="R483">
        <v>9.0109133472792884</v>
      </c>
      <c r="S483">
        <f t="shared" si="78"/>
        <v>8191.9999999999945</v>
      </c>
      <c r="T483">
        <v>9.1504236236715624</v>
      </c>
      <c r="U483">
        <f t="shared" si="79"/>
        <v>9418.4294034202048</v>
      </c>
      <c r="V483">
        <v>-0.13951027639227398</v>
      </c>
      <c r="W483">
        <v>9.1435710954754512</v>
      </c>
      <c r="X483">
        <v>-0.13265774819616283</v>
      </c>
      <c r="Z483">
        <v>8192</v>
      </c>
      <c r="AA483">
        <v>9.0109133472792884</v>
      </c>
      <c r="AB483">
        <v>0</v>
      </c>
      <c r="AC483">
        <v>1</v>
      </c>
      <c r="AD483">
        <v>7.33</v>
      </c>
      <c r="AE483">
        <v>7.37</v>
      </c>
      <c r="AF483">
        <v>4.58</v>
      </c>
    </row>
    <row r="484" spans="1:32" x14ac:dyDescent="0.3">
      <c r="A484">
        <v>2</v>
      </c>
      <c r="B484">
        <v>1.21</v>
      </c>
      <c r="C484">
        <f t="shared" si="70"/>
        <v>1.0428083570334503</v>
      </c>
      <c r="E484" t="s">
        <v>3</v>
      </c>
      <c r="F484" t="s">
        <v>10</v>
      </c>
      <c r="G484">
        <f t="shared" si="71"/>
        <v>0</v>
      </c>
      <c r="H484">
        <f t="shared" si="72"/>
        <v>0</v>
      </c>
      <c r="I484">
        <f t="shared" si="73"/>
        <v>0</v>
      </c>
      <c r="J484">
        <f t="shared" si="74"/>
        <v>1</v>
      </c>
      <c r="K484" t="s">
        <v>7</v>
      </c>
      <c r="L484">
        <f t="shared" si="75"/>
        <v>0</v>
      </c>
      <c r="M484">
        <f t="shared" si="76"/>
        <v>1</v>
      </c>
      <c r="N484">
        <f t="shared" si="77"/>
        <v>0</v>
      </c>
      <c r="O484">
        <v>62.2</v>
      </c>
      <c r="P484">
        <v>54.5</v>
      </c>
      <c r="Q484">
        <v>6418</v>
      </c>
      <c r="R484">
        <v>8.7668618216698029</v>
      </c>
      <c r="S484">
        <f t="shared" si="78"/>
        <v>6418.0000000000045</v>
      </c>
      <c r="T484">
        <v>8.8307501294619897</v>
      </c>
      <c r="U484">
        <f t="shared" si="79"/>
        <v>6841.4168396245204</v>
      </c>
      <c r="V484">
        <v>-6.3888307792186794E-2</v>
      </c>
      <c r="W484">
        <v>8.8198346104224452</v>
      </c>
      <c r="X484">
        <v>-5.297278875264233E-2</v>
      </c>
      <c r="Z484">
        <v>6418</v>
      </c>
      <c r="AA484">
        <v>8.7668618216698029</v>
      </c>
      <c r="AB484">
        <v>0</v>
      </c>
      <c r="AC484">
        <v>1</v>
      </c>
      <c r="AD484">
        <v>6.81</v>
      </c>
      <c r="AE484">
        <v>6.86</v>
      </c>
      <c r="AF484">
        <v>4.25</v>
      </c>
    </row>
    <row r="485" spans="1:32" x14ac:dyDescent="0.3">
      <c r="A485">
        <v>2</v>
      </c>
      <c r="B485">
        <v>1.87</v>
      </c>
      <c r="C485">
        <f t="shared" si="70"/>
        <v>1.1475667841425714</v>
      </c>
      <c r="E485" t="s">
        <v>12</v>
      </c>
      <c r="F485" t="s">
        <v>6</v>
      </c>
      <c r="G485">
        <f t="shared" si="71"/>
        <v>0</v>
      </c>
      <c r="H485">
        <f t="shared" si="72"/>
        <v>1</v>
      </c>
      <c r="I485">
        <f t="shared" si="73"/>
        <v>0</v>
      </c>
      <c r="J485">
        <f t="shared" si="74"/>
        <v>0</v>
      </c>
      <c r="K485" t="s">
        <v>2</v>
      </c>
      <c r="L485">
        <f t="shared" si="75"/>
        <v>0</v>
      </c>
      <c r="M485">
        <f t="shared" si="76"/>
        <v>0</v>
      </c>
      <c r="N485">
        <f t="shared" si="77"/>
        <v>1</v>
      </c>
      <c r="O485">
        <v>61.9</v>
      </c>
      <c r="P485">
        <v>58</v>
      </c>
      <c r="Q485">
        <v>16232</v>
      </c>
      <c r="R485">
        <v>9.6947398815056509</v>
      </c>
      <c r="S485">
        <f t="shared" si="78"/>
        <v>16232.000000000004</v>
      </c>
      <c r="T485">
        <v>9.5179172414242466</v>
      </c>
      <c r="U485">
        <f t="shared" si="79"/>
        <v>13601.253565690902</v>
      </c>
      <c r="V485">
        <v>0.17682264008140436</v>
      </c>
      <c r="W485">
        <v>9.5273211003890648</v>
      </c>
      <c r="X485">
        <v>0.16741878111658615</v>
      </c>
      <c r="Z485">
        <v>16232</v>
      </c>
      <c r="AA485">
        <v>9.6947398815056509</v>
      </c>
      <c r="AB485">
        <v>0</v>
      </c>
      <c r="AC485">
        <v>1</v>
      </c>
      <c r="AD485">
        <v>7.94</v>
      </c>
      <c r="AE485">
        <v>7.88</v>
      </c>
      <c r="AF485">
        <v>4.9000000000000004</v>
      </c>
    </row>
    <row r="486" spans="1:32" x14ac:dyDescent="0.3">
      <c r="A486">
        <v>2</v>
      </c>
      <c r="B486">
        <v>1.33</v>
      </c>
      <c r="C486">
        <f t="shared" si="70"/>
        <v>1.0647189305968536</v>
      </c>
      <c r="E486" t="s">
        <v>12</v>
      </c>
      <c r="F486" t="s">
        <v>13</v>
      </c>
      <c r="G486">
        <f t="shared" si="71"/>
        <v>0</v>
      </c>
      <c r="H486">
        <f t="shared" si="72"/>
        <v>0</v>
      </c>
      <c r="I486">
        <f t="shared" si="73"/>
        <v>1</v>
      </c>
      <c r="J486">
        <f t="shared" si="74"/>
        <v>0</v>
      </c>
      <c r="K486" t="s">
        <v>11</v>
      </c>
      <c r="L486">
        <f t="shared" si="75"/>
        <v>0</v>
      </c>
      <c r="M486">
        <f t="shared" si="76"/>
        <v>0</v>
      </c>
      <c r="N486">
        <f t="shared" si="77"/>
        <v>1</v>
      </c>
      <c r="O486">
        <v>60.3</v>
      </c>
      <c r="P486">
        <v>58</v>
      </c>
      <c r="Q486">
        <v>6685</v>
      </c>
      <c r="R486">
        <v>8.807621489536043</v>
      </c>
      <c r="S486">
        <f t="shared" si="78"/>
        <v>6684.9999999999964</v>
      </c>
      <c r="T486">
        <v>8.8295647313708994</v>
      </c>
      <c r="U486">
        <f t="shared" si="79"/>
        <v>6833.3118419359444</v>
      </c>
      <c r="V486">
        <v>-2.1943241834856408E-2</v>
      </c>
      <c r="W486">
        <v>8.8156903976686642</v>
      </c>
      <c r="X486">
        <v>-8.0689081326212886E-3</v>
      </c>
      <c r="Z486">
        <v>6685</v>
      </c>
      <c r="AA486">
        <v>8.807621489536043</v>
      </c>
      <c r="AB486">
        <v>0</v>
      </c>
      <c r="AC486">
        <v>1</v>
      </c>
      <c r="AD486">
        <v>7.19</v>
      </c>
      <c r="AE486">
        <v>7.16</v>
      </c>
      <c r="AF486">
        <v>4.33</v>
      </c>
    </row>
    <row r="487" spans="1:32" x14ac:dyDescent="0.3">
      <c r="A487">
        <v>2</v>
      </c>
      <c r="B487">
        <v>1.01</v>
      </c>
      <c r="C487">
        <f t="shared" ref="C487:C550" si="80">B487^0.2199</f>
        <v>1.0021904733436682</v>
      </c>
      <c r="E487" t="s">
        <v>12</v>
      </c>
      <c r="F487" t="s">
        <v>14</v>
      </c>
      <c r="G487">
        <f t="shared" ref="G487:G550" si="81">IF(F487="D",1,0)</f>
        <v>0</v>
      </c>
      <c r="H487">
        <f t="shared" ref="H487:H550" si="82">IF(OR(F487="E",F487="F"),1,0)</f>
        <v>1</v>
      </c>
      <c r="I487">
        <f t="shared" ref="I487:I550" si="83">IF(OR(F487="G",F487="H"),1,0)</f>
        <v>0</v>
      </c>
      <c r="J487">
        <f t="shared" ref="J487:J550" si="84">IF(OR(F487="I",F487="J"),1,0)</f>
        <v>0</v>
      </c>
      <c r="K487" t="s">
        <v>11</v>
      </c>
      <c r="L487">
        <f t="shared" ref="L487:L550" si="85">IF(OR(K487="IF",K487="FL"),1,0)</f>
        <v>0</v>
      </c>
      <c r="M487">
        <f t="shared" ref="M487:M550" si="86">IF(OR(K487="VS1",K487="VS2",K487="VVS1",K487="VVS2"),1,0)</f>
        <v>0</v>
      </c>
      <c r="N487">
        <f t="shared" ref="N487:N550" si="87">IF(OR(K487="SI1",K487="SI2"),1,0)</f>
        <v>1</v>
      </c>
      <c r="O487">
        <v>62.2</v>
      </c>
      <c r="P487">
        <v>58</v>
      </c>
      <c r="Q487">
        <v>3597</v>
      </c>
      <c r="R487">
        <v>8.1878554436956232</v>
      </c>
      <c r="S487">
        <f t="shared" si="78"/>
        <v>3596.9999999999973</v>
      </c>
      <c r="T487">
        <v>8.4353683160834798</v>
      </c>
      <c r="U487">
        <f t="shared" si="79"/>
        <v>4607.1665513473154</v>
      </c>
      <c r="V487">
        <v>-0.24751287238785658</v>
      </c>
      <c r="W487">
        <v>8.4428414279521959</v>
      </c>
      <c r="X487">
        <v>-0.25498598425657271</v>
      </c>
      <c r="Z487">
        <v>3597</v>
      </c>
      <c r="AA487">
        <v>8.1878554436956232</v>
      </c>
      <c r="AB487">
        <v>0</v>
      </c>
      <c r="AC487">
        <v>1</v>
      </c>
      <c r="AD487">
        <v>6.4</v>
      </c>
      <c r="AE487">
        <v>6.37</v>
      </c>
      <c r="AF487">
        <v>3.97</v>
      </c>
    </row>
    <row r="488" spans="1:32" x14ac:dyDescent="0.3">
      <c r="A488">
        <v>2</v>
      </c>
      <c r="B488">
        <v>1.19</v>
      </c>
      <c r="C488">
        <f t="shared" si="80"/>
        <v>1.0389933713251536</v>
      </c>
      <c r="E488" t="s">
        <v>18</v>
      </c>
      <c r="F488" t="s">
        <v>17</v>
      </c>
      <c r="G488">
        <f t="shared" si="81"/>
        <v>1</v>
      </c>
      <c r="H488">
        <f t="shared" si="82"/>
        <v>0</v>
      </c>
      <c r="I488">
        <f t="shared" si="83"/>
        <v>0</v>
      </c>
      <c r="J488">
        <f t="shared" si="84"/>
        <v>0</v>
      </c>
      <c r="K488" t="s">
        <v>9</v>
      </c>
      <c r="L488">
        <f t="shared" si="85"/>
        <v>0</v>
      </c>
      <c r="M488">
        <f t="shared" si="86"/>
        <v>1</v>
      </c>
      <c r="N488">
        <f t="shared" si="87"/>
        <v>0</v>
      </c>
      <c r="O488">
        <v>59.4</v>
      </c>
      <c r="P488">
        <v>56</v>
      </c>
      <c r="Q488">
        <v>15767</v>
      </c>
      <c r="R488">
        <v>9.6656744272374819</v>
      </c>
      <c r="S488">
        <f t="shared" si="78"/>
        <v>15767.000000000004</v>
      </c>
      <c r="T488">
        <v>9.241902946148894</v>
      </c>
      <c r="U488">
        <f t="shared" si="79"/>
        <v>10320.659542484174</v>
      </c>
      <c r="V488">
        <v>0.42377148108858798</v>
      </c>
      <c r="W488">
        <v>9.2304462473771451</v>
      </c>
      <c r="X488">
        <v>0.43522817986033679</v>
      </c>
      <c r="Z488">
        <v>15767</v>
      </c>
      <c r="AA488">
        <v>9.6656744272374819</v>
      </c>
      <c r="AB488">
        <v>0</v>
      </c>
      <c r="AC488">
        <v>1</v>
      </c>
      <c r="AD488">
        <v>6.95</v>
      </c>
      <c r="AE488">
        <v>7</v>
      </c>
      <c r="AF488">
        <v>4.1399999999999997</v>
      </c>
    </row>
    <row r="489" spans="1:32" x14ac:dyDescent="0.3">
      <c r="A489">
        <v>2</v>
      </c>
      <c r="B489">
        <v>2</v>
      </c>
      <c r="C489">
        <f t="shared" si="80"/>
        <v>1.1646528560862337</v>
      </c>
      <c r="E489" t="s">
        <v>12</v>
      </c>
      <c r="F489" t="s">
        <v>4</v>
      </c>
      <c r="G489">
        <f t="shared" si="81"/>
        <v>0</v>
      </c>
      <c r="H489">
        <f t="shared" si="82"/>
        <v>0</v>
      </c>
      <c r="I489">
        <f t="shared" si="83"/>
        <v>1</v>
      </c>
      <c r="J489">
        <f t="shared" si="84"/>
        <v>0</v>
      </c>
      <c r="K489" t="s">
        <v>11</v>
      </c>
      <c r="L489">
        <f t="shared" si="85"/>
        <v>0</v>
      </c>
      <c r="M489">
        <f t="shared" si="86"/>
        <v>0</v>
      </c>
      <c r="N489">
        <f t="shared" si="87"/>
        <v>1</v>
      </c>
      <c r="O489">
        <v>60.7</v>
      </c>
      <c r="P489">
        <v>60</v>
      </c>
      <c r="Q489">
        <v>15451</v>
      </c>
      <c r="R489">
        <v>9.6454290051504188</v>
      </c>
      <c r="S489">
        <f t="shared" si="78"/>
        <v>15451.000000000009</v>
      </c>
      <c r="T489">
        <v>9.4881418849817614</v>
      </c>
      <c r="U489">
        <f t="shared" si="79"/>
        <v>13202.241238825703</v>
      </c>
      <c r="V489">
        <v>0.15728712016865742</v>
      </c>
      <c r="W489">
        <v>9.5249144754690942</v>
      </c>
      <c r="X489">
        <v>0.12051452968132459</v>
      </c>
      <c r="Z489">
        <v>15451</v>
      </c>
      <c r="AA489">
        <v>9.6454290051504188</v>
      </c>
      <c r="AB489">
        <v>0</v>
      </c>
      <c r="AC489">
        <v>1</v>
      </c>
      <c r="AD489">
        <v>8.11</v>
      </c>
      <c r="AE489">
        <v>8.07</v>
      </c>
      <c r="AF489">
        <v>4.91</v>
      </c>
    </row>
    <row r="490" spans="1:32" x14ac:dyDescent="0.3">
      <c r="A490">
        <v>2</v>
      </c>
      <c r="B490">
        <v>1.51</v>
      </c>
      <c r="C490">
        <f t="shared" si="80"/>
        <v>1.0948560705584958</v>
      </c>
      <c r="E490" t="s">
        <v>3</v>
      </c>
      <c r="F490" t="s">
        <v>4</v>
      </c>
      <c r="G490">
        <f t="shared" si="81"/>
        <v>0</v>
      </c>
      <c r="H490">
        <f t="shared" si="82"/>
        <v>0</v>
      </c>
      <c r="I490">
        <f t="shared" si="83"/>
        <v>1</v>
      </c>
      <c r="J490">
        <f t="shared" si="84"/>
        <v>0</v>
      </c>
      <c r="K490" t="s">
        <v>7</v>
      </c>
      <c r="L490">
        <f t="shared" si="85"/>
        <v>0</v>
      </c>
      <c r="M490">
        <f t="shared" si="86"/>
        <v>1</v>
      </c>
      <c r="N490">
        <f t="shared" si="87"/>
        <v>0</v>
      </c>
      <c r="O490">
        <v>60.8</v>
      </c>
      <c r="P490">
        <v>57</v>
      </c>
      <c r="Q490">
        <v>11856</v>
      </c>
      <c r="R490">
        <v>9.3805893475358673</v>
      </c>
      <c r="S490">
        <f t="shared" si="78"/>
        <v>11855.999999999989</v>
      </c>
      <c r="T490">
        <v>9.4355751974278004</v>
      </c>
      <c r="U490">
        <f t="shared" si="79"/>
        <v>12526.168279703792</v>
      </c>
      <c r="V490">
        <v>-5.4985849891933114E-2</v>
      </c>
      <c r="W490">
        <v>9.4266544143091568</v>
      </c>
      <c r="X490">
        <v>-4.6065066773289587E-2</v>
      </c>
      <c r="Z490">
        <v>11856</v>
      </c>
      <c r="AA490">
        <v>9.3805893475358673</v>
      </c>
      <c r="AB490">
        <v>0</v>
      </c>
      <c r="AC490">
        <v>1</v>
      </c>
      <c r="AD490">
        <v>7.43</v>
      </c>
      <c r="AE490">
        <v>7.46</v>
      </c>
      <c r="AF490">
        <v>4.53</v>
      </c>
    </row>
    <row r="491" spans="1:32" x14ac:dyDescent="0.3">
      <c r="A491">
        <v>2</v>
      </c>
      <c r="B491">
        <v>1.1299999999999999</v>
      </c>
      <c r="C491">
        <f t="shared" si="80"/>
        <v>1.027240065158562</v>
      </c>
      <c r="E491" t="s">
        <v>3</v>
      </c>
      <c r="F491" t="s">
        <v>10</v>
      </c>
      <c r="G491">
        <f t="shared" si="81"/>
        <v>0</v>
      </c>
      <c r="H491">
        <f t="shared" si="82"/>
        <v>0</v>
      </c>
      <c r="I491">
        <f t="shared" si="83"/>
        <v>0</v>
      </c>
      <c r="J491">
        <f t="shared" si="84"/>
        <v>1</v>
      </c>
      <c r="K491" t="s">
        <v>15</v>
      </c>
      <c r="L491">
        <f t="shared" si="85"/>
        <v>0</v>
      </c>
      <c r="M491">
        <f t="shared" si="86"/>
        <v>1</v>
      </c>
      <c r="N491">
        <f t="shared" si="87"/>
        <v>0</v>
      </c>
      <c r="O491">
        <v>62.2</v>
      </c>
      <c r="P491">
        <v>55</v>
      </c>
      <c r="Q491">
        <v>5165</v>
      </c>
      <c r="R491">
        <v>8.5496603815537391</v>
      </c>
      <c r="S491">
        <f t="shared" si="78"/>
        <v>5165.0000000000009</v>
      </c>
      <c r="T491">
        <v>8.6999194000130551</v>
      </c>
      <c r="U491">
        <f t="shared" si="79"/>
        <v>6002.4284021126887</v>
      </c>
      <c r="V491">
        <v>-0.150259018459316</v>
      </c>
      <c r="W491">
        <v>8.6923847096611482</v>
      </c>
      <c r="X491">
        <v>-0.14272432810740909</v>
      </c>
      <c r="Z491">
        <v>5165</v>
      </c>
      <c r="AA491">
        <v>8.5496603815537391</v>
      </c>
      <c r="AB491">
        <v>0</v>
      </c>
      <c r="AC491">
        <v>1</v>
      </c>
      <c r="AD491">
        <v>6.69</v>
      </c>
      <c r="AE491">
        <v>6.67</v>
      </c>
      <c r="AF491">
        <v>4.1500000000000004</v>
      </c>
    </row>
    <row r="492" spans="1:32" x14ac:dyDescent="0.3">
      <c r="A492">
        <v>2</v>
      </c>
      <c r="B492">
        <v>1.33</v>
      </c>
      <c r="C492">
        <f t="shared" si="80"/>
        <v>1.0647189305968536</v>
      </c>
      <c r="E492" t="s">
        <v>12</v>
      </c>
      <c r="F492" t="s">
        <v>13</v>
      </c>
      <c r="G492">
        <f t="shared" si="81"/>
        <v>0</v>
      </c>
      <c r="H492">
        <f t="shared" si="82"/>
        <v>0</v>
      </c>
      <c r="I492">
        <f t="shared" si="83"/>
        <v>1</v>
      </c>
      <c r="J492">
        <f t="shared" si="84"/>
        <v>0</v>
      </c>
      <c r="K492" t="s">
        <v>11</v>
      </c>
      <c r="L492">
        <f t="shared" si="85"/>
        <v>0</v>
      </c>
      <c r="M492">
        <f t="shared" si="86"/>
        <v>0</v>
      </c>
      <c r="N492">
        <f t="shared" si="87"/>
        <v>1</v>
      </c>
      <c r="O492">
        <v>60.3</v>
      </c>
      <c r="P492">
        <v>58</v>
      </c>
      <c r="Q492">
        <v>6565</v>
      </c>
      <c r="R492">
        <v>8.7895077867368965</v>
      </c>
      <c r="S492">
        <f t="shared" si="78"/>
        <v>6564.9999999999991</v>
      </c>
      <c r="T492">
        <v>8.8452273996822992</v>
      </c>
      <c r="U492">
        <f t="shared" si="79"/>
        <v>6941.1823031968142</v>
      </c>
      <c r="V492">
        <v>-5.571961294540273E-2</v>
      </c>
      <c r="W492">
        <v>8.8312736292908465</v>
      </c>
      <c r="X492">
        <v>-4.1765842553949994E-2</v>
      </c>
      <c r="Z492">
        <v>6565</v>
      </c>
      <c r="AA492">
        <v>8.7895077867368965</v>
      </c>
      <c r="AB492">
        <v>0</v>
      </c>
      <c r="AC492">
        <v>1</v>
      </c>
      <c r="AD492">
        <v>7.16</v>
      </c>
      <c r="AE492">
        <v>7.19</v>
      </c>
      <c r="AF492">
        <v>4.33</v>
      </c>
    </row>
    <row r="493" spans="1:32" x14ac:dyDescent="0.3">
      <c r="A493">
        <v>2</v>
      </c>
      <c r="B493">
        <v>1.62</v>
      </c>
      <c r="C493">
        <f t="shared" si="80"/>
        <v>1.111916952703415</v>
      </c>
      <c r="E493" t="s">
        <v>18</v>
      </c>
      <c r="F493" t="s">
        <v>14</v>
      </c>
      <c r="G493">
        <f t="shared" si="81"/>
        <v>0</v>
      </c>
      <c r="H493">
        <f t="shared" si="82"/>
        <v>1</v>
      </c>
      <c r="I493">
        <f t="shared" si="83"/>
        <v>0</v>
      </c>
      <c r="J493">
        <f t="shared" si="84"/>
        <v>0</v>
      </c>
      <c r="K493" t="s">
        <v>15</v>
      </c>
      <c r="L493">
        <f t="shared" si="85"/>
        <v>0</v>
      </c>
      <c r="M493">
        <f t="shared" si="86"/>
        <v>1</v>
      </c>
      <c r="N493">
        <f t="shared" si="87"/>
        <v>0</v>
      </c>
      <c r="O493">
        <v>63.2</v>
      </c>
      <c r="P493">
        <v>56</v>
      </c>
      <c r="Q493">
        <v>14400</v>
      </c>
      <c r="R493">
        <v>9.5749834855640916</v>
      </c>
      <c r="S493">
        <f t="shared" si="78"/>
        <v>14399.999999999995</v>
      </c>
      <c r="T493">
        <v>9.6153158281655617</v>
      </c>
      <c r="U493">
        <f t="shared" si="79"/>
        <v>14992.65701911727</v>
      </c>
      <c r="V493">
        <v>-4.0332342601470117E-2</v>
      </c>
      <c r="W493">
        <v>9.6067551626473211</v>
      </c>
      <c r="X493">
        <v>-3.1771677083229477E-2</v>
      </c>
      <c r="Z493">
        <v>14400</v>
      </c>
      <c r="AA493">
        <v>9.5749834855640916</v>
      </c>
      <c r="AB493">
        <v>0</v>
      </c>
      <c r="AC493">
        <v>1</v>
      </c>
      <c r="AD493">
        <v>7.54</v>
      </c>
      <c r="AE493">
        <v>7.43</v>
      </c>
      <c r="AF493">
        <v>4.7300000000000004</v>
      </c>
    </row>
    <row r="494" spans="1:32" x14ac:dyDescent="0.3">
      <c r="A494">
        <v>2</v>
      </c>
      <c r="B494">
        <v>1.2</v>
      </c>
      <c r="C494">
        <f t="shared" si="80"/>
        <v>1.0409070644037852</v>
      </c>
      <c r="E494" t="s">
        <v>12</v>
      </c>
      <c r="F494" t="s">
        <v>4</v>
      </c>
      <c r="G494">
        <f t="shared" si="81"/>
        <v>0</v>
      </c>
      <c r="H494">
        <f t="shared" si="82"/>
        <v>0</v>
      </c>
      <c r="I494">
        <f t="shared" si="83"/>
        <v>1</v>
      </c>
      <c r="J494">
        <f t="shared" si="84"/>
        <v>0</v>
      </c>
      <c r="K494" t="s">
        <v>2</v>
      </c>
      <c r="L494">
        <f t="shared" si="85"/>
        <v>0</v>
      </c>
      <c r="M494">
        <f t="shared" si="86"/>
        <v>0</v>
      </c>
      <c r="N494">
        <f t="shared" si="87"/>
        <v>1</v>
      </c>
      <c r="O494">
        <v>59.3</v>
      </c>
      <c r="P494">
        <v>60</v>
      </c>
      <c r="Q494">
        <v>5822</v>
      </c>
      <c r="R494">
        <v>8.6693991243055688</v>
      </c>
      <c r="S494">
        <f t="shared" si="78"/>
        <v>5822.0000000000018</v>
      </c>
      <c r="T494">
        <v>8.6409957245928961</v>
      </c>
      <c r="U494">
        <f t="shared" si="79"/>
        <v>5658.961787450673</v>
      </c>
      <c r="V494">
        <v>2.8403399712672694E-2</v>
      </c>
      <c r="W494">
        <v>8.6354798047735599</v>
      </c>
      <c r="X494">
        <v>3.3919319532008885E-2</v>
      </c>
      <c r="Z494">
        <v>5822</v>
      </c>
      <c r="AA494">
        <v>8.6693991243055688</v>
      </c>
      <c r="AB494">
        <v>0</v>
      </c>
      <c r="AC494">
        <v>1</v>
      </c>
      <c r="AD494">
        <v>7</v>
      </c>
      <c r="AE494">
        <v>6.92</v>
      </c>
      <c r="AF494">
        <v>4.13</v>
      </c>
    </row>
    <row r="495" spans="1:32" x14ac:dyDescent="0.3">
      <c r="A495">
        <v>2</v>
      </c>
      <c r="B495">
        <v>1.2</v>
      </c>
      <c r="C495">
        <f t="shared" si="80"/>
        <v>1.0409070644037852</v>
      </c>
      <c r="E495" t="s">
        <v>18</v>
      </c>
      <c r="F495" t="s">
        <v>1</v>
      </c>
      <c r="G495">
        <f t="shared" si="81"/>
        <v>0</v>
      </c>
      <c r="H495">
        <f t="shared" si="82"/>
        <v>0</v>
      </c>
      <c r="I495">
        <f t="shared" si="83"/>
        <v>0</v>
      </c>
      <c r="J495">
        <f t="shared" si="84"/>
        <v>1</v>
      </c>
      <c r="K495" t="s">
        <v>2</v>
      </c>
      <c r="L495">
        <f t="shared" si="85"/>
        <v>0</v>
      </c>
      <c r="M495">
        <f t="shared" si="86"/>
        <v>0</v>
      </c>
      <c r="N495">
        <f t="shared" si="87"/>
        <v>1</v>
      </c>
      <c r="O495">
        <v>61.8</v>
      </c>
      <c r="P495">
        <v>57.7</v>
      </c>
      <c r="Q495">
        <v>5083</v>
      </c>
      <c r="R495">
        <v>8.533656917446903</v>
      </c>
      <c r="S495">
        <f t="shared" si="78"/>
        <v>5083.0000000000027</v>
      </c>
      <c r="T495">
        <v>8.4644116879628779</v>
      </c>
      <c r="U495">
        <f t="shared" si="79"/>
        <v>4742.9362643987979</v>
      </c>
      <c r="V495">
        <v>6.9245229484025117E-2</v>
      </c>
      <c r="W495">
        <v>8.4513290987681664</v>
      </c>
      <c r="X495">
        <v>8.232781867873662E-2</v>
      </c>
      <c r="Z495">
        <v>5083</v>
      </c>
      <c r="AA495">
        <v>8.533656917446903</v>
      </c>
      <c r="AB495">
        <v>0</v>
      </c>
      <c r="AC495">
        <v>1</v>
      </c>
      <c r="AD495">
        <v>6.78</v>
      </c>
      <c r="AE495">
        <v>6.91</v>
      </c>
      <c r="AF495">
        <v>4.2300000000000004</v>
      </c>
    </row>
    <row r="496" spans="1:32" x14ac:dyDescent="0.3">
      <c r="A496">
        <v>2</v>
      </c>
      <c r="B496">
        <v>1.6</v>
      </c>
      <c r="C496">
        <f t="shared" si="80"/>
        <v>1.1088836605832322</v>
      </c>
      <c r="E496" t="s">
        <v>12</v>
      </c>
      <c r="F496" t="s">
        <v>13</v>
      </c>
      <c r="G496">
        <f t="shared" si="81"/>
        <v>0</v>
      </c>
      <c r="H496">
        <f t="shared" si="82"/>
        <v>0</v>
      </c>
      <c r="I496">
        <f t="shared" si="83"/>
        <v>1</v>
      </c>
      <c r="J496">
        <f t="shared" si="84"/>
        <v>0</v>
      </c>
      <c r="K496" t="s">
        <v>15</v>
      </c>
      <c r="L496">
        <f t="shared" si="85"/>
        <v>0</v>
      </c>
      <c r="M496">
        <f t="shared" si="86"/>
        <v>1</v>
      </c>
      <c r="N496">
        <f t="shared" si="87"/>
        <v>0</v>
      </c>
      <c r="O496">
        <v>61.6</v>
      </c>
      <c r="P496">
        <v>60</v>
      </c>
      <c r="Q496">
        <v>13942</v>
      </c>
      <c r="R496">
        <v>9.5426611460463437</v>
      </c>
      <c r="S496">
        <f t="shared" si="78"/>
        <v>13941.999999999996</v>
      </c>
      <c r="T496">
        <v>9.4828716958826025</v>
      </c>
      <c r="U496">
        <f t="shared" si="79"/>
        <v>13132.845954719767</v>
      </c>
      <c r="V496">
        <v>5.9789450163741265E-2</v>
      </c>
      <c r="W496">
        <v>9.4815183678345036</v>
      </c>
      <c r="X496">
        <v>6.114277821184011E-2</v>
      </c>
      <c r="Z496">
        <v>13942</v>
      </c>
      <c r="AA496">
        <v>9.5426611460463437</v>
      </c>
      <c r="AB496">
        <v>0</v>
      </c>
      <c r="AC496">
        <v>1</v>
      </c>
      <c r="AD496">
        <v>7.55</v>
      </c>
      <c r="AE496">
        <v>7.49</v>
      </c>
      <c r="AF496">
        <v>4.63</v>
      </c>
    </row>
    <row r="497" spans="1:32" x14ac:dyDescent="0.3">
      <c r="A497">
        <v>2</v>
      </c>
      <c r="B497">
        <v>1.21</v>
      </c>
      <c r="C497">
        <f t="shared" si="80"/>
        <v>1.0428083570334503</v>
      </c>
      <c r="E497" t="s">
        <v>18</v>
      </c>
      <c r="F497" t="s">
        <v>10</v>
      </c>
      <c r="G497">
        <f t="shared" si="81"/>
        <v>0</v>
      </c>
      <c r="H497">
        <f t="shared" si="82"/>
        <v>0</v>
      </c>
      <c r="I497">
        <f t="shared" si="83"/>
        <v>0</v>
      </c>
      <c r="J497">
        <f t="shared" si="84"/>
        <v>1</v>
      </c>
      <c r="K497" t="s">
        <v>7</v>
      </c>
      <c r="L497">
        <f t="shared" si="85"/>
        <v>0</v>
      </c>
      <c r="M497">
        <f t="shared" si="86"/>
        <v>1</v>
      </c>
      <c r="N497">
        <f t="shared" si="87"/>
        <v>0</v>
      </c>
      <c r="O497">
        <v>61.2</v>
      </c>
      <c r="P497">
        <v>58</v>
      </c>
      <c r="Q497">
        <v>5866</v>
      </c>
      <c r="R497">
        <v>8.6769282495373972</v>
      </c>
      <c r="S497">
        <f t="shared" si="78"/>
        <v>5866.0000000000045</v>
      </c>
      <c r="T497">
        <v>8.8442010445902959</v>
      </c>
      <c r="U497">
        <f t="shared" si="79"/>
        <v>6934.0618400822532</v>
      </c>
      <c r="V497">
        <v>-0.16727279505289872</v>
      </c>
      <c r="W497">
        <v>8.8359020432288098</v>
      </c>
      <c r="X497">
        <v>-0.15897379369141262</v>
      </c>
      <c r="Z497">
        <v>5866</v>
      </c>
      <c r="AA497">
        <v>8.6769282495373972</v>
      </c>
      <c r="AB497">
        <v>0</v>
      </c>
      <c r="AC497">
        <v>1</v>
      </c>
      <c r="AD497">
        <v>6.85</v>
      </c>
      <c r="AE497">
        <v>6.91</v>
      </c>
      <c r="AF497">
        <v>4.21</v>
      </c>
    </row>
    <row r="498" spans="1:32" x14ac:dyDescent="0.3">
      <c r="A498">
        <v>2</v>
      </c>
      <c r="B498">
        <v>1.05</v>
      </c>
      <c r="C498">
        <f t="shared" si="80"/>
        <v>1.010786718750355</v>
      </c>
      <c r="E498" t="s">
        <v>3</v>
      </c>
      <c r="F498" t="s">
        <v>13</v>
      </c>
      <c r="G498">
        <f t="shared" si="81"/>
        <v>0</v>
      </c>
      <c r="H498">
        <f t="shared" si="82"/>
        <v>0</v>
      </c>
      <c r="I498">
        <f t="shared" si="83"/>
        <v>1</v>
      </c>
      <c r="J498">
        <f t="shared" si="84"/>
        <v>0</v>
      </c>
      <c r="K498" t="s">
        <v>7</v>
      </c>
      <c r="L498">
        <f t="shared" si="85"/>
        <v>0</v>
      </c>
      <c r="M498">
        <f t="shared" si="86"/>
        <v>1</v>
      </c>
      <c r="N498">
        <f t="shared" si="87"/>
        <v>0</v>
      </c>
      <c r="O498">
        <v>62</v>
      </c>
      <c r="P498">
        <v>56</v>
      </c>
      <c r="Q498">
        <v>7063</v>
      </c>
      <c r="R498">
        <v>8.862625169408922</v>
      </c>
      <c r="S498">
        <f t="shared" si="78"/>
        <v>7062.9999999999982</v>
      </c>
      <c r="T498">
        <v>8.7605379924345943</v>
      </c>
      <c r="U498">
        <f t="shared" si="79"/>
        <v>6377.5417244112878</v>
      </c>
      <c r="V498">
        <v>0.10208717697432768</v>
      </c>
      <c r="W498">
        <v>8.7629247997660595</v>
      </c>
      <c r="X498">
        <v>9.9700369642862441E-2</v>
      </c>
      <c r="Z498">
        <v>7063</v>
      </c>
      <c r="AA498">
        <v>8.862625169408922</v>
      </c>
      <c r="AB498">
        <v>0</v>
      </c>
      <c r="AC498">
        <v>1</v>
      </c>
      <c r="AD498">
        <v>6.53</v>
      </c>
      <c r="AE498">
        <v>6.47</v>
      </c>
      <c r="AF498">
        <v>4.03</v>
      </c>
    </row>
    <row r="499" spans="1:32" x14ac:dyDescent="0.3">
      <c r="A499">
        <v>2</v>
      </c>
      <c r="B499">
        <v>1.52</v>
      </c>
      <c r="C499">
        <f t="shared" si="80"/>
        <v>1.0964463975475236</v>
      </c>
      <c r="E499" t="s">
        <v>12</v>
      </c>
      <c r="F499" t="s">
        <v>13</v>
      </c>
      <c r="G499">
        <f t="shared" si="81"/>
        <v>0</v>
      </c>
      <c r="H499">
        <f t="shared" si="82"/>
        <v>0</v>
      </c>
      <c r="I499">
        <f t="shared" si="83"/>
        <v>1</v>
      </c>
      <c r="J499">
        <f t="shared" si="84"/>
        <v>0</v>
      </c>
      <c r="K499" t="s">
        <v>2</v>
      </c>
      <c r="L499">
        <f t="shared" si="85"/>
        <v>0</v>
      </c>
      <c r="M499">
        <f t="shared" si="86"/>
        <v>0</v>
      </c>
      <c r="N499">
        <f t="shared" si="87"/>
        <v>1</v>
      </c>
      <c r="O499">
        <v>62.3</v>
      </c>
      <c r="P499">
        <v>58</v>
      </c>
      <c r="Q499">
        <v>10221</v>
      </c>
      <c r="R499">
        <v>9.2321997063290766</v>
      </c>
      <c r="S499">
        <f t="shared" si="78"/>
        <v>10221.000000000004</v>
      </c>
      <c r="T499">
        <v>8.9837992652720651</v>
      </c>
      <c r="U499">
        <f t="shared" si="79"/>
        <v>7972.8656781632571</v>
      </c>
      <c r="V499">
        <v>0.24840044105701153</v>
      </c>
      <c r="W499">
        <v>8.9811081889147779</v>
      </c>
      <c r="X499">
        <v>0.25109151741429869</v>
      </c>
      <c r="Z499">
        <v>10221</v>
      </c>
      <c r="AA499">
        <v>9.2321997063290766</v>
      </c>
      <c r="AB499">
        <v>0</v>
      </c>
      <c r="AC499">
        <v>1</v>
      </c>
      <c r="AD499">
        <v>7.35</v>
      </c>
      <c r="AE499">
        <v>7.31</v>
      </c>
      <c r="AF499">
        <v>4.57</v>
      </c>
    </row>
    <row r="500" spans="1:32" x14ac:dyDescent="0.3">
      <c r="A500">
        <v>2</v>
      </c>
      <c r="B500">
        <v>1.01</v>
      </c>
      <c r="C500">
        <f t="shared" si="80"/>
        <v>1.0021904733436682</v>
      </c>
      <c r="E500" t="s">
        <v>18</v>
      </c>
      <c r="F500" t="s">
        <v>6</v>
      </c>
      <c r="G500">
        <f t="shared" si="81"/>
        <v>0</v>
      </c>
      <c r="H500">
        <f t="shared" si="82"/>
        <v>1</v>
      </c>
      <c r="I500">
        <f t="shared" si="83"/>
        <v>0</v>
      </c>
      <c r="J500">
        <f t="shared" si="84"/>
        <v>0</v>
      </c>
      <c r="K500" t="s">
        <v>2</v>
      </c>
      <c r="L500">
        <f t="shared" si="85"/>
        <v>0</v>
      </c>
      <c r="M500">
        <f t="shared" si="86"/>
        <v>0</v>
      </c>
      <c r="N500">
        <f t="shared" si="87"/>
        <v>1</v>
      </c>
      <c r="O500">
        <v>63.4</v>
      </c>
      <c r="P500">
        <v>59</v>
      </c>
      <c r="Q500">
        <v>5002</v>
      </c>
      <c r="R500">
        <v>8.5175931114375647</v>
      </c>
      <c r="S500">
        <f t="shared" si="78"/>
        <v>5002.0000000000018</v>
      </c>
      <c r="T500">
        <v>8.438685945858122</v>
      </c>
      <c r="U500">
        <f t="shared" si="79"/>
        <v>4622.476807112087</v>
      </c>
      <c r="V500">
        <v>7.8907165579442662E-2</v>
      </c>
      <c r="W500">
        <v>8.4383590899503567</v>
      </c>
      <c r="X500">
        <v>7.923402148720804E-2</v>
      </c>
      <c r="Z500">
        <v>5002</v>
      </c>
      <c r="AA500">
        <v>8.5175931114375647</v>
      </c>
      <c r="AB500">
        <v>0</v>
      </c>
      <c r="AC500">
        <v>1</v>
      </c>
      <c r="AD500">
        <v>6.38</v>
      </c>
      <c r="AE500">
        <v>6.34</v>
      </c>
      <c r="AF500">
        <v>4.03</v>
      </c>
    </row>
    <row r="501" spans="1:32" x14ac:dyDescent="0.3">
      <c r="A501">
        <v>2</v>
      </c>
      <c r="B501">
        <v>1.27</v>
      </c>
      <c r="C501">
        <f t="shared" si="80"/>
        <v>1.0539656046354113</v>
      </c>
      <c r="E501" t="s">
        <v>3</v>
      </c>
      <c r="F501" t="s">
        <v>1</v>
      </c>
      <c r="G501">
        <f t="shared" si="81"/>
        <v>0</v>
      </c>
      <c r="H501">
        <f t="shared" si="82"/>
        <v>0</v>
      </c>
      <c r="I501">
        <f t="shared" si="83"/>
        <v>0</v>
      </c>
      <c r="J501">
        <f t="shared" si="84"/>
        <v>1</v>
      </c>
      <c r="K501" t="s">
        <v>11</v>
      </c>
      <c r="L501">
        <f t="shared" si="85"/>
        <v>0</v>
      </c>
      <c r="M501">
        <f t="shared" si="86"/>
        <v>0</v>
      </c>
      <c r="N501">
        <f t="shared" si="87"/>
        <v>1</v>
      </c>
      <c r="O501">
        <v>62.6</v>
      </c>
      <c r="P501">
        <v>57</v>
      </c>
      <c r="Q501">
        <v>4779</v>
      </c>
      <c r="R501">
        <v>8.4719865985781588</v>
      </c>
      <c r="S501">
        <f t="shared" si="78"/>
        <v>4779.0000000000027</v>
      </c>
      <c r="T501">
        <v>8.4552300324404612</v>
      </c>
      <c r="U501">
        <f t="shared" si="79"/>
        <v>4699.5875683856493</v>
      </c>
      <c r="V501">
        <v>1.6756566137697604E-2</v>
      </c>
      <c r="W501">
        <v>8.4529495087575661</v>
      </c>
      <c r="X501">
        <v>1.9037089820592712E-2</v>
      </c>
      <c r="Z501">
        <v>4779</v>
      </c>
      <c r="AA501">
        <v>8.4719865985781588</v>
      </c>
      <c r="AB501">
        <v>0</v>
      </c>
      <c r="AC501">
        <v>1</v>
      </c>
      <c r="AD501">
        <v>6.88</v>
      </c>
      <c r="AE501">
        <v>6.85</v>
      </c>
      <c r="AF501">
        <v>4.3</v>
      </c>
    </row>
    <row r="502" spans="1:32" x14ac:dyDescent="0.3">
      <c r="A502">
        <v>2</v>
      </c>
      <c r="B502">
        <v>1.02</v>
      </c>
      <c r="C502">
        <f t="shared" si="80"/>
        <v>1.0043640927805335</v>
      </c>
      <c r="E502" t="s">
        <v>12</v>
      </c>
      <c r="F502" t="s">
        <v>14</v>
      </c>
      <c r="G502">
        <f t="shared" si="81"/>
        <v>0</v>
      </c>
      <c r="H502">
        <f t="shared" si="82"/>
        <v>1</v>
      </c>
      <c r="I502">
        <f t="shared" si="83"/>
        <v>0</v>
      </c>
      <c r="J502">
        <f t="shared" si="84"/>
        <v>0</v>
      </c>
      <c r="K502" t="s">
        <v>11</v>
      </c>
      <c r="L502">
        <f t="shared" si="85"/>
        <v>0</v>
      </c>
      <c r="M502">
        <f t="shared" si="86"/>
        <v>0</v>
      </c>
      <c r="N502">
        <f t="shared" si="87"/>
        <v>1</v>
      </c>
      <c r="O502">
        <v>58</v>
      </c>
      <c r="P502">
        <v>60</v>
      </c>
      <c r="Q502">
        <v>3996</v>
      </c>
      <c r="R502">
        <v>8.2930491397684438</v>
      </c>
      <c r="S502">
        <f t="shared" si="78"/>
        <v>3995.9999999999986</v>
      </c>
      <c r="T502">
        <v>8.5446985007426761</v>
      </c>
      <c r="U502">
        <f t="shared" si="79"/>
        <v>5139.4353624038749</v>
      </c>
      <c r="V502">
        <v>-0.25164936097423229</v>
      </c>
      <c r="W502">
        <v>8.5465383101783328</v>
      </c>
      <c r="X502">
        <v>-0.25348917040988894</v>
      </c>
      <c r="Z502">
        <v>3996</v>
      </c>
      <c r="AA502">
        <v>8.2930491397684438</v>
      </c>
      <c r="AB502">
        <v>0</v>
      </c>
      <c r="AC502">
        <v>1</v>
      </c>
      <c r="AD502">
        <v>6.7</v>
      </c>
      <c r="AE502">
        <v>6.64</v>
      </c>
      <c r="AF502">
        <v>3.87</v>
      </c>
    </row>
    <row r="503" spans="1:32" x14ac:dyDescent="0.3">
      <c r="A503">
        <v>2</v>
      </c>
      <c r="B503">
        <v>1.39</v>
      </c>
      <c r="C503">
        <f t="shared" si="80"/>
        <v>1.0751002295205567</v>
      </c>
      <c r="E503" t="s">
        <v>12</v>
      </c>
      <c r="F503" t="s">
        <v>14</v>
      </c>
      <c r="G503">
        <f t="shared" si="81"/>
        <v>0</v>
      </c>
      <c r="H503">
        <f t="shared" si="82"/>
        <v>1</v>
      </c>
      <c r="I503">
        <f t="shared" si="83"/>
        <v>0</v>
      </c>
      <c r="J503">
        <f t="shared" si="84"/>
        <v>0</v>
      </c>
      <c r="K503" t="s">
        <v>2</v>
      </c>
      <c r="L503">
        <f t="shared" si="85"/>
        <v>0</v>
      </c>
      <c r="M503">
        <f t="shared" si="86"/>
        <v>0</v>
      </c>
      <c r="N503">
        <f t="shared" si="87"/>
        <v>1</v>
      </c>
      <c r="O503">
        <v>62.1</v>
      </c>
      <c r="P503">
        <v>58</v>
      </c>
      <c r="Q503">
        <v>8476</v>
      </c>
      <c r="R503">
        <v>9.0449939193881903</v>
      </c>
      <c r="S503">
        <f t="shared" si="78"/>
        <v>8476.0000000000055</v>
      </c>
      <c r="T503">
        <v>8.9933342002766601</v>
      </c>
      <c r="U503">
        <f t="shared" si="79"/>
        <v>8049.2500153442397</v>
      </c>
      <c r="V503">
        <v>5.1659719111530222E-2</v>
      </c>
      <c r="W503">
        <v>8.9867951712727017</v>
      </c>
      <c r="X503">
        <v>5.8198748115488641E-2</v>
      </c>
      <c r="Z503">
        <v>8476</v>
      </c>
      <c r="AA503">
        <v>9.0449939193881903</v>
      </c>
      <c r="AB503">
        <v>0</v>
      </c>
      <c r="AC503">
        <v>1</v>
      </c>
      <c r="AD503">
        <v>7.1</v>
      </c>
      <c r="AE503">
        <v>7.16</v>
      </c>
      <c r="AF503">
        <v>4.43</v>
      </c>
    </row>
    <row r="504" spans="1:32" x14ac:dyDescent="0.3">
      <c r="A504">
        <v>2</v>
      </c>
      <c r="B504">
        <v>1.1299999999999999</v>
      </c>
      <c r="C504">
        <f t="shared" si="80"/>
        <v>1.027240065158562</v>
      </c>
      <c r="E504" t="s">
        <v>18</v>
      </c>
      <c r="F504" t="s">
        <v>14</v>
      </c>
      <c r="G504">
        <f t="shared" si="81"/>
        <v>0</v>
      </c>
      <c r="H504">
        <f t="shared" si="82"/>
        <v>1</v>
      </c>
      <c r="I504">
        <f t="shared" si="83"/>
        <v>0</v>
      </c>
      <c r="J504">
        <f t="shared" si="84"/>
        <v>0</v>
      </c>
      <c r="K504" t="s">
        <v>5</v>
      </c>
      <c r="L504">
        <f t="shared" si="85"/>
        <v>0</v>
      </c>
      <c r="M504">
        <f t="shared" si="86"/>
        <v>1</v>
      </c>
      <c r="N504">
        <f t="shared" si="87"/>
        <v>0</v>
      </c>
      <c r="O504">
        <v>59.6</v>
      </c>
      <c r="P504">
        <v>59</v>
      </c>
      <c r="Q504">
        <v>9539</v>
      </c>
      <c r="R504">
        <v>9.1631439371452075</v>
      </c>
      <c r="S504">
        <f t="shared" si="78"/>
        <v>9538.9999999999945</v>
      </c>
      <c r="T504">
        <v>9.1173261237539833</v>
      </c>
      <c r="U504">
        <f t="shared" si="79"/>
        <v>9111.8051750117284</v>
      </c>
      <c r="V504">
        <v>4.5817813391224149E-2</v>
      </c>
      <c r="W504">
        <v>9.1068381597501968</v>
      </c>
      <c r="X504">
        <v>5.6305777395010637E-2</v>
      </c>
      <c r="Z504">
        <v>9539</v>
      </c>
      <c r="AA504">
        <v>9.1631439371452075</v>
      </c>
      <c r="AB504">
        <v>0</v>
      </c>
      <c r="AC504">
        <v>1</v>
      </c>
      <c r="AD504">
        <v>6.82</v>
      </c>
      <c r="AE504">
        <v>6.87</v>
      </c>
      <c r="AF504">
        <v>4.08</v>
      </c>
    </row>
    <row r="505" spans="1:32" x14ac:dyDescent="0.3">
      <c r="A505">
        <v>2</v>
      </c>
      <c r="B505">
        <v>1.37</v>
      </c>
      <c r="C505">
        <f t="shared" si="80"/>
        <v>1.0716793259854238</v>
      </c>
      <c r="E505" t="s">
        <v>18</v>
      </c>
      <c r="F505" t="s">
        <v>13</v>
      </c>
      <c r="G505">
        <f t="shared" si="81"/>
        <v>0</v>
      </c>
      <c r="H505">
        <f t="shared" si="82"/>
        <v>0</v>
      </c>
      <c r="I505">
        <f t="shared" si="83"/>
        <v>1</v>
      </c>
      <c r="J505">
        <f t="shared" si="84"/>
        <v>0</v>
      </c>
      <c r="K505" t="s">
        <v>7</v>
      </c>
      <c r="L505">
        <f t="shared" si="85"/>
        <v>0</v>
      </c>
      <c r="M505">
        <f t="shared" si="86"/>
        <v>1</v>
      </c>
      <c r="N505">
        <f t="shared" si="87"/>
        <v>0</v>
      </c>
      <c r="O505">
        <v>58.3</v>
      </c>
      <c r="P505">
        <v>60</v>
      </c>
      <c r="Q505">
        <v>10226</v>
      </c>
      <c r="R505">
        <v>9.2326887756399447</v>
      </c>
      <c r="S505">
        <f t="shared" si="78"/>
        <v>10226.000000000002</v>
      </c>
      <c r="T505">
        <v>9.2958974552464877</v>
      </c>
      <c r="U505">
        <f t="shared" si="79"/>
        <v>10893.237417309178</v>
      </c>
      <c r="V505">
        <v>-6.3208679606542972E-2</v>
      </c>
      <c r="W505">
        <v>9.2932294166370237</v>
      </c>
      <c r="X505">
        <v>-6.0540640997079009E-2</v>
      </c>
      <c r="Z505">
        <v>10226</v>
      </c>
      <c r="AA505">
        <v>9.2326887756399447</v>
      </c>
      <c r="AB505">
        <v>0</v>
      </c>
      <c r="AC505">
        <v>1</v>
      </c>
      <c r="AD505">
        <v>7.3</v>
      </c>
      <c r="AE505">
        <v>7.35</v>
      </c>
      <c r="AF505">
        <v>4.2699999999999996</v>
      </c>
    </row>
    <row r="506" spans="1:32" x14ac:dyDescent="0.3">
      <c r="A506">
        <v>2</v>
      </c>
      <c r="B506">
        <v>1.25</v>
      </c>
      <c r="C506">
        <f t="shared" si="80"/>
        <v>1.0502930988032313</v>
      </c>
      <c r="E506" t="s">
        <v>12</v>
      </c>
      <c r="F506" t="s">
        <v>1</v>
      </c>
      <c r="G506">
        <f t="shared" si="81"/>
        <v>0</v>
      </c>
      <c r="H506">
        <f t="shared" si="82"/>
        <v>0</v>
      </c>
      <c r="I506">
        <f t="shared" si="83"/>
        <v>0</v>
      </c>
      <c r="J506">
        <f t="shared" si="84"/>
        <v>1</v>
      </c>
      <c r="K506" t="s">
        <v>2</v>
      </c>
      <c r="L506">
        <f t="shared" si="85"/>
        <v>0</v>
      </c>
      <c r="M506">
        <f t="shared" si="86"/>
        <v>0</v>
      </c>
      <c r="N506">
        <f t="shared" si="87"/>
        <v>1</v>
      </c>
      <c r="O506">
        <v>62</v>
      </c>
      <c r="P506">
        <v>58</v>
      </c>
      <c r="Q506">
        <v>5073</v>
      </c>
      <c r="R506">
        <v>8.5316876375666908</v>
      </c>
      <c r="S506">
        <f t="shared" si="78"/>
        <v>5073.0000000000036</v>
      </c>
      <c r="T506">
        <v>8.4718443305831066</v>
      </c>
      <c r="U506">
        <f t="shared" si="79"/>
        <v>4778.3201496132706</v>
      </c>
      <c r="V506">
        <v>5.9843306983584199E-2</v>
      </c>
      <c r="W506">
        <v>8.4653575269554455</v>
      </c>
      <c r="X506">
        <v>6.6330110611245274E-2</v>
      </c>
      <c r="Z506">
        <v>5073</v>
      </c>
      <c r="AA506">
        <v>8.5316876375666908</v>
      </c>
      <c r="AB506">
        <v>0</v>
      </c>
      <c r="AC506">
        <v>1</v>
      </c>
      <c r="AD506">
        <v>6.88</v>
      </c>
      <c r="AE506">
        <v>6.9</v>
      </c>
      <c r="AF506">
        <v>4.2699999999999996</v>
      </c>
    </row>
    <row r="507" spans="1:32" x14ac:dyDescent="0.3">
      <c r="A507">
        <v>2</v>
      </c>
      <c r="B507">
        <v>1.04</v>
      </c>
      <c r="C507">
        <f t="shared" si="80"/>
        <v>1.0086619341391987</v>
      </c>
      <c r="E507" t="s">
        <v>12</v>
      </c>
      <c r="F507" t="s">
        <v>14</v>
      </c>
      <c r="G507">
        <f t="shared" si="81"/>
        <v>0</v>
      </c>
      <c r="H507">
        <f t="shared" si="82"/>
        <v>1</v>
      </c>
      <c r="I507">
        <f t="shared" si="83"/>
        <v>0</v>
      </c>
      <c r="J507">
        <f t="shared" si="84"/>
        <v>0</v>
      </c>
      <c r="K507" t="s">
        <v>2</v>
      </c>
      <c r="L507">
        <f t="shared" si="85"/>
        <v>0</v>
      </c>
      <c r="M507">
        <f t="shared" si="86"/>
        <v>0</v>
      </c>
      <c r="N507">
        <f t="shared" si="87"/>
        <v>1</v>
      </c>
      <c r="O507">
        <v>59.5</v>
      </c>
      <c r="P507">
        <v>60</v>
      </c>
      <c r="Q507">
        <v>5882</v>
      </c>
      <c r="R507">
        <v>8.6796521191139409</v>
      </c>
      <c r="S507">
        <f t="shared" si="78"/>
        <v>5882.0000000000027</v>
      </c>
      <c r="T507">
        <v>8.5375743516430518</v>
      </c>
      <c r="U507">
        <f t="shared" si="79"/>
        <v>5102.9513715967478</v>
      </c>
      <c r="V507">
        <v>0.14207776747088907</v>
      </c>
      <c r="W507">
        <v>8.5421111151718723</v>
      </c>
      <c r="X507">
        <v>0.13754100394206858</v>
      </c>
      <c r="Z507">
        <v>5882</v>
      </c>
      <c r="AA507">
        <v>8.6796521191139409</v>
      </c>
      <c r="AB507">
        <v>0</v>
      </c>
      <c r="AC507">
        <v>1</v>
      </c>
      <c r="AD507">
        <v>6.62</v>
      </c>
      <c r="AE507">
        <v>6.59</v>
      </c>
      <c r="AF507">
        <v>3.93</v>
      </c>
    </row>
    <row r="508" spans="1:32" x14ac:dyDescent="0.3">
      <c r="A508">
        <v>2</v>
      </c>
      <c r="B508">
        <v>1.2</v>
      </c>
      <c r="C508">
        <f t="shared" si="80"/>
        <v>1.0409070644037852</v>
      </c>
      <c r="E508" t="s">
        <v>18</v>
      </c>
      <c r="F508" t="s">
        <v>13</v>
      </c>
      <c r="G508">
        <f t="shared" si="81"/>
        <v>0</v>
      </c>
      <c r="H508">
        <f t="shared" si="82"/>
        <v>0</v>
      </c>
      <c r="I508">
        <f t="shared" si="83"/>
        <v>1</v>
      </c>
      <c r="J508">
        <f t="shared" si="84"/>
        <v>0</v>
      </c>
      <c r="K508" t="s">
        <v>7</v>
      </c>
      <c r="L508">
        <f t="shared" si="85"/>
        <v>0</v>
      </c>
      <c r="M508">
        <f t="shared" si="86"/>
        <v>1</v>
      </c>
      <c r="N508">
        <f t="shared" si="87"/>
        <v>0</v>
      </c>
      <c r="O508">
        <v>63.3</v>
      </c>
      <c r="P508">
        <v>57</v>
      </c>
      <c r="Q508">
        <v>6814</v>
      </c>
      <c r="R508">
        <v>8.8267345982209111</v>
      </c>
      <c r="S508">
        <f t="shared" si="78"/>
        <v>6813.9999999999945</v>
      </c>
      <c r="T508">
        <v>8.9585971482556186</v>
      </c>
      <c r="U508">
        <f t="shared" si="79"/>
        <v>7774.4434170664163</v>
      </c>
      <c r="V508">
        <v>-0.13186255003470748</v>
      </c>
      <c r="W508">
        <v>8.9522805610191973</v>
      </c>
      <c r="X508">
        <v>-0.12554596279828623</v>
      </c>
      <c r="Z508">
        <v>6814</v>
      </c>
      <c r="AA508">
        <v>8.8267345982209111</v>
      </c>
      <c r="AB508">
        <v>0</v>
      </c>
      <c r="AC508">
        <v>1</v>
      </c>
      <c r="AD508">
        <v>6.77</v>
      </c>
      <c r="AE508">
        <v>6.71</v>
      </c>
      <c r="AF508">
        <v>4.26</v>
      </c>
    </row>
    <row r="509" spans="1:32" x14ac:dyDescent="0.3">
      <c r="A509">
        <v>2</v>
      </c>
      <c r="B509">
        <v>1.5</v>
      </c>
      <c r="C509">
        <f t="shared" si="80"/>
        <v>1.0932575062388263</v>
      </c>
      <c r="E509" t="s">
        <v>18</v>
      </c>
      <c r="F509" t="s">
        <v>1</v>
      </c>
      <c r="G509">
        <f t="shared" si="81"/>
        <v>0</v>
      </c>
      <c r="H509">
        <f t="shared" si="82"/>
        <v>0</v>
      </c>
      <c r="I509">
        <f t="shared" si="83"/>
        <v>0</v>
      </c>
      <c r="J509">
        <f t="shared" si="84"/>
        <v>1</v>
      </c>
      <c r="K509" t="s">
        <v>11</v>
      </c>
      <c r="L509">
        <f t="shared" si="85"/>
        <v>0</v>
      </c>
      <c r="M509">
        <f t="shared" si="86"/>
        <v>0</v>
      </c>
      <c r="N509">
        <f t="shared" si="87"/>
        <v>1</v>
      </c>
      <c r="O509">
        <v>58.7</v>
      </c>
      <c r="P509">
        <v>60</v>
      </c>
      <c r="Q509">
        <v>5902</v>
      </c>
      <c r="R509">
        <v>8.6830465555028855</v>
      </c>
      <c r="S509">
        <f t="shared" si="78"/>
        <v>5902.0000000000045</v>
      </c>
      <c r="T509">
        <v>8.8471052337460581</v>
      </c>
      <c r="U509">
        <f t="shared" si="79"/>
        <v>6954.2289376419876</v>
      </c>
      <c r="V509">
        <v>-0.16405867824317255</v>
      </c>
      <c r="W509">
        <v>8.8495153552269912</v>
      </c>
      <c r="X509">
        <v>-0.16646879972410566</v>
      </c>
      <c r="Z509">
        <v>5902</v>
      </c>
      <c r="AA509">
        <v>8.6830465555028855</v>
      </c>
      <c r="AB509">
        <v>0</v>
      </c>
      <c r="AC509">
        <v>1</v>
      </c>
      <c r="AD509">
        <v>7.46</v>
      </c>
      <c r="AE509">
        <v>7.54</v>
      </c>
      <c r="AF509">
        <v>4.4000000000000004</v>
      </c>
    </row>
    <row r="510" spans="1:32" x14ac:dyDescent="0.3">
      <c r="A510">
        <v>2</v>
      </c>
      <c r="B510">
        <v>1.06</v>
      </c>
      <c r="C510">
        <f t="shared" si="80"/>
        <v>1.0128957753911554</v>
      </c>
      <c r="E510" t="s">
        <v>12</v>
      </c>
      <c r="F510" t="s">
        <v>13</v>
      </c>
      <c r="G510">
        <f t="shared" si="81"/>
        <v>0</v>
      </c>
      <c r="H510">
        <f t="shared" si="82"/>
        <v>0</v>
      </c>
      <c r="I510">
        <f t="shared" si="83"/>
        <v>1</v>
      </c>
      <c r="J510">
        <f t="shared" si="84"/>
        <v>0</v>
      </c>
      <c r="K510" t="s">
        <v>9</v>
      </c>
      <c r="L510">
        <f t="shared" si="85"/>
        <v>0</v>
      </c>
      <c r="M510">
        <f t="shared" si="86"/>
        <v>1</v>
      </c>
      <c r="N510">
        <f t="shared" si="87"/>
        <v>0</v>
      </c>
      <c r="O510">
        <v>61.1</v>
      </c>
      <c r="P510">
        <v>58</v>
      </c>
      <c r="Q510">
        <v>8319</v>
      </c>
      <c r="R510">
        <v>9.0262973342838873</v>
      </c>
      <c r="S510">
        <f t="shared" si="78"/>
        <v>8318.9999999999964</v>
      </c>
      <c r="T510">
        <v>8.7823731800143729</v>
      </c>
      <c r="U510">
        <f t="shared" si="79"/>
        <v>6518.3279980331954</v>
      </c>
      <c r="V510">
        <v>0.2439241542695143</v>
      </c>
      <c r="W510">
        <v>8.7886811021687858</v>
      </c>
      <c r="X510">
        <v>0.23761623211510141</v>
      </c>
      <c r="Z510">
        <v>8319</v>
      </c>
      <c r="AA510">
        <v>9.0262973342838873</v>
      </c>
      <c r="AB510">
        <v>0</v>
      </c>
      <c r="AC510">
        <v>1</v>
      </c>
      <c r="AD510">
        <v>6.57</v>
      </c>
      <c r="AE510">
        <v>6.53</v>
      </c>
      <c r="AF510">
        <v>4</v>
      </c>
    </row>
    <row r="511" spans="1:32" x14ac:dyDescent="0.3">
      <c r="A511">
        <v>2</v>
      </c>
      <c r="B511">
        <v>2</v>
      </c>
      <c r="C511">
        <f t="shared" si="80"/>
        <v>1.1646528560862337</v>
      </c>
      <c r="E511" t="s">
        <v>18</v>
      </c>
      <c r="F511" t="s">
        <v>1</v>
      </c>
      <c r="G511">
        <f t="shared" si="81"/>
        <v>0</v>
      </c>
      <c r="H511">
        <f t="shared" si="82"/>
        <v>0</v>
      </c>
      <c r="I511">
        <f t="shared" si="83"/>
        <v>0</v>
      </c>
      <c r="J511">
        <f t="shared" si="84"/>
        <v>1</v>
      </c>
      <c r="K511" t="s">
        <v>15</v>
      </c>
      <c r="L511">
        <f t="shared" si="85"/>
        <v>0</v>
      </c>
      <c r="M511">
        <f t="shared" si="86"/>
        <v>1</v>
      </c>
      <c r="N511">
        <f t="shared" si="87"/>
        <v>0</v>
      </c>
      <c r="O511">
        <v>61.9</v>
      </c>
      <c r="P511">
        <v>60</v>
      </c>
      <c r="Q511">
        <v>14403</v>
      </c>
      <c r="R511">
        <v>9.5751917971990501</v>
      </c>
      <c r="S511">
        <f t="shared" si="78"/>
        <v>14403.000000000002</v>
      </c>
      <c r="T511">
        <v>9.6682518940475308</v>
      </c>
      <c r="U511">
        <f t="shared" si="79"/>
        <v>15807.69133695209</v>
      </c>
      <c r="V511">
        <v>-9.3060096848480711E-2</v>
      </c>
      <c r="W511">
        <v>9.7068914767435572</v>
      </c>
      <c r="X511">
        <v>-0.13169967954450712</v>
      </c>
      <c r="Z511">
        <v>14403</v>
      </c>
      <c r="AA511">
        <v>9.5751917971990501</v>
      </c>
      <c r="AB511">
        <v>0</v>
      </c>
      <c r="AC511">
        <v>1</v>
      </c>
      <c r="AD511">
        <v>7.95</v>
      </c>
      <c r="AE511">
        <v>8.0399999999999991</v>
      </c>
      <c r="AF511">
        <v>4.95</v>
      </c>
    </row>
    <row r="512" spans="1:32" x14ac:dyDescent="0.3">
      <c r="A512">
        <v>2</v>
      </c>
      <c r="B512">
        <v>1.01</v>
      </c>
      <c r="C512">
        <f t="shared" si="80"/>
        <v>1.0021904733436682</v>
      </c>
      <c r="E512" t="s">
        <v>12</v>
      </c>
      <c r="F512" t="s">
        <v>1</v>
      </c>
      <c r="G512">
        <f t="shared" si="81"/>
        <v>0</v>
      </c>
      <c r="H512">
        <f t="shared" si="82"/>
        <v>0</v>
      </c>
      <c r="I512">
        <f t="shared" si="83"/>
        <v>0</v>
      </c>
      <c r="J512">
        <f t="shared" si="84"/>
        <v>1</v>
      </c>
      <c r="K512" t="s">
        <v>19</v>
      </c>
      <c r="L512">
        <f t="shared" si="85"/>
        <v>0</v>
      </c>
      <c r="M512">
        <f t="shared" si="86"/>
        <v>0</v>
      </c>
      <c r="N512">
        <f t="shared" si="87"/>
        <v>0</v>
      </c>
      <c r="O512">
        <v>60.7</v>
      </c>
      <c r="P512">
        <v>59</v>
      </c>
      <c r="Q512">
        <v>2488</v>
      </c>
      <c r="R512">
        <v>7.8192344538590701</v>
      </c>
      <c r="S512">
        <f t="shared" si="78"/>
        <v>2488</v>
      </c>
      <c r="T512">
        <v>8.1010330830557802</v>
      </c>
      <c r="U512">
        <f t="shared" si="79"/>
        <v>3297.8732930637661</v>
      </c>
      <c r="V512">
        <v>-0.28179862919671006</v>
      </c>
      <c r="W512">
        <v>8.1196697852685471</v>
      </c>
      <c r="X512">
        <v>-0.30043533140947698</v>
      </c>
      <c r="Z512">
        <v>2488</v>
      </c>
      <c r="AA512">
        <v>7.8192344538590701</v>
      </c>
      <c r="AB512">
        <v>0</v>
      </c>
      <c r="AC512">
        <v>1</v>
      </c>
      <c r="AD512">
        <v>6.39</v>
      </c>
      <c r="AE512">
        <v>6.42</v>
      </c>
      <c r="AF512">
        <v>3.89</v>
      </c>
    </row>
    <row r="513" spans="1:32" x14ac:dyDescent="0.3">
      <c r="A513">
        <v>2</v>
      </c>
      <c r="B513">
        <v>1.34</v>
      </c>
      <c r="C513">
        <f t="shared" si="80"/>
        <v>1.066474179474272</v>
      </c>
      <c r="E513" t="s">
        <v>12</v>
      </c>
      <c r="F513" t="s">
        <v>13</v>
      </c>
      <c r="G513">
        <f t="shared" si="81"/>
        <v>0</v>
      </c>
      <c r="H513">
        <f t="shared" si="82"/>
        <v>0</v>
      </c>
      <c r="I513">
        <f t="shared" si="83"/>
        <v>1</v>
      </c>
      <c r="J513">
        <f t="shared" si="84"/>
        <v>0</v>
      </c>
      <c r="K513" t="s">
        <v>11</v>
      </c>
      <c r="L513">
        <f t="shared" si="85"/>
        <v>0</v>
      </c>
      <c r="M513">
        <f t="shared" si="86"/>
        <v>0</v>
      </c>
      <c r="N513">
        <f t="shared" si="87"/>
        <v>1</v>
      </c>
      <c r="O513">
        <v>60.1</v>
      </c>
      <c r="P513">
        <v>61</v>
      </c>
      <c r="Q513">
        <v>4953</v>
      </c>
      <c r="R513">
        <v>8.5077487325882384</v>
      </c>
      <c r="S513">
        <f t="shared" si="78"/>
        <v>4953.0000000000036</v>
      </c>
      <c r="T513">
        <v>8.7552121558991853</v>
      </c>
      <c r="U513">
        <f t="shared" si="79"/>
        <v>6343.6662673345609</v>
      </c>
      <c r="V513">
        <v>-0.24746342331094695</v>
      </c>
      <c r="W513">
        <v>8.76478131626906</v>
      </c>
      <c r="X513">
        <v>-0.2570325836808216</v>
      </c>
      <c r="Z513">
        <v>4953</v>
      </c>
      <c r="AA513">
        <v>8.5077487325882384</v>
      </c>
      <c r="AB513">
        <v>0</v>
      </c>
      <c r="AC513">
        <v>1</v>
      </c>
      <c r="AD513">
        <v>7.11</v>
      </c>
      <c r="AE513">
        <v>7.06</v>
      </c>
      <c r="AF513">
        <v>4.26</v>
      </c>
    </row>
    <row r="514" spans="1:32" x14ac:dyDescent="0.3">
      <c r="A514">
        <v>2</v>
      </c>
      <c r="B514">
        <v>1.25</v>
      </c>
      <c r="C514">
        <f t="shared" si="80"/>
        <v>1.0502930988032313</v>
      </c>
      <c r="E514" t="s">
        <v>12</v>
      </c>
      <c r="F514" t="s">
        <v>4</v>
      </c>
      <c r="G514">
        <f t="shared" si="81"/>
        <v>0</v>
      </c>
      <c r="H514">
        <f t="shared" si="82"/>
        <v>0</v>
      </c>
      <c r="I514">
        <f t="shared" si="83"/>
        <v>1</v>
      </c>
      <c r="J514">
        <f t="shared" si="84"/>
        <v>0</v>
      </c>
      <c r="K514" t="s">
        <v>15</v>
      </c>
      <c r="L514">
        <f t="shared" si="85"/>
        <v>0</v>
      </c>
      <c r="M514">
        <f t="shared" si="86"/>
        <v>1</v>
      </c>
      <c r="N514">
        <f t="shared" si="87"/>
        <v>0</v>
      </c>
      <c r="O514">
        <v>60.4</v>
      </c>
      <c r="P514">
        <v>59</v>
      </c>
      <c r="Q514">
        <v>7246</v>
      </c>
      <c r="R514">
        <v>8.8882048714550219</v>
      </c>
      <c r="S514">
        <f t="shared" si="78"/>
        <v>7245.9999999999955</v>
      </c>
      <c r="T514">
        <v>9.0669757030835694</v>
      </c>
      <c r="U514">
        <f t="shared" si="79"/>
        <v>8664.3804827396398</v>
      </c>
      <c r="V514">
        <v>-0.17877083162854746</v>
      </c>
      <c r="W514">
        <v>9.0713641672055587</v>
      </c>
      <c r="X514">
        <v>-0.1831592957505368</v>
      </c>
      <c r="Z514">
        <v>7246</v>
      </c>
      <c r="AA514">
        <v>8.8882048714550219</v>
      </c>
      <c r="AB514">
        <v>0</v>
      </c>
      <c r="AC514">
        <v>1</v>
      </c>
      <c r="AD514">
        <v>6.92</v>
      </c>
      <c r="AE514">
        <v>6.96</v>
      </c>
      <c r="AF514">
        <v>4.1900000000000004</v>
      </c>
    </row>
    <row r="515" spans="1:32" x14ac:dyDescent="0.3">
      <c r="A515">
        <v>2</v>
      </c>
      <c r="B515">
        <v>1.23</v>
      </c>
      <c r="C515">
        <f t="shared" si="80"/>
        <v>1.0465744642047201</v>
      </c>
      <c r="E515" t="s">
        <v>18</v>
      </c>
      <c r="F515" t="s">
        <v>10</v>
      </c>
      <c r="G515">
        <f t="shared" si="81"/>
        <v>0</v>
      </c>
      <c r="H515">
        <f t="shared" si="82"/>
        <v>0</v>
      </c>
      <c r="I515">
        <f t="shared" si="83"/>
        <v>0</v>
      </c>
      <c r="J515">
        <f t="shared" si="84"/>
        <v>1</v>
      </c>
      <c r="K515" t="s">
        <v>11</v>
      </c>
      <c r="L515">
        <f t="shared" si="85"/>
        <v>0</v>
      </c>
      <c r="M515">
        <f t="shared" si="86"/>
        <v>0</v>
      </c>
      <c r="N515">
        <f t="shared" si="87"/>
        <v>1</v>
      </c>
      <c r="O515">
        <v>62.6</v>
      </c>
      <c r="P515">
        <v>59</v>
      </c>
      <c r="Q515">
        <v>5191</v>
      </c>
      <c r="R515">
        <v>8.5546816358272295</v>
      </c>
      <c r="S515">
        <f t="shared" ref="S515:S578" si="88">EXP(R515)</f>
        <v>5191.0000000000027</v>
      </c>
      <c r="T515">
        <v>8.4509607728345735</v>
      </c>
      <c r="U515">
        <f t="shared" ref="U515:U578" si="89">EXP(T515)</f>
        <v>4679.5665768303697</v>
      </c>
      <c r="V515">
        <v>0.10372086299265604</v>
      </c>
      <c r="W515">
        <v>8.4438574262406938</v>
      </c>
      <c r="X515">
        <v>0.11082420958653572</v>
      </c>
      <c r="Z515">
        <v>5191</v>
      </c>
      <c r="AA515">
        <v>8.5546816358272295</v>
      </c>
      <c r="AB515">
        <v>0</v>
      </c>
      <c r="AC515">
        <v>1</v>
      </c>
      <c r="AD515">
        <v>6.78</v>
      </c>
      <c r="AE515">
        <v>6.86</v>
      </c>
      <c r="AF515">
        <v>4.2699999999999996</v>
      </c>
    </row>
    <row r="516" spans="1:32" x14ac:dyDescent="0.3">
      <c r="A516">
        <v>2</v>
      </c>
      <c r="B516">
        <v>1.01</v>
      </c>
      <c r="C516">
        <f t="shared" si="80"/>
        <v>1.0021904733436682</v>
      </c>
      <c r="E516" t="s">
        <v>18</v>
      </c>
      <c r="F516" t="s">
        <v>14</v>
      </c>
      <c r="G516">
        <f t="shared" si="81"/>
        <v>0</v>
      </c>
      <c r="H516">
        <f t="shared" si="82"/>
        <v>1</v>
      </c>
      <c r="I516">
        <f t="shared" si="83"/>
        <v>0</v>
      </c>
      <c r="J516">
        <f t="shared" si="84"/>
        <v>0</v>
      </c>
      <c r="K516" t="s">
        <v>5</v>
      </c>
      <c r="L516">
        <f t="shared" si="85"/>
        <v>0</v>
      </c>
      <c r="M516">
        <f t="shared" si="86"/>
        <v>1</v>
      </c>
      <c r="N516">
        <f t="shared" si="87"/>
        <v>0</v>
      </c>
      <c r="O516">
        <v>61.8</v>
      </c>
      <c r="P516">
        <v>55</v>
      </c>
      <c r="Q516">
        <v>8532</v>
      </c>
      <c r="R516">
        <v>9.0515790795912405</v>
      </c>
      <c r="S516">
        <f t="shared" si="88"/>
        <v>8531.9999999999945</v>
      </c>
      <c r="T516">
        <v>8.8600881712223032</v>
      </c>
      <c r="U516">
        <f t="shared" si="89"/>
        <v>7045.1038926027313</v>
      </c>
      <c r="V516">
        <v>0.19149090836893734</v>
      </c>
      <c r="W516">
        <v>8.8683227910947267</v>
      </c>
      <c r="X516">
        <v>0.18325628849651387</v>
      </c>
      <c r="Z516">
        <v>8532</v>
      </c>
      <c r="AA516">
        <v>9.0515790795912405</v>
      </c>
      <c r="AB516">
        <v>0</v>
      </c>
      <c r="AC516">
        <v>1</v>
      </c>
      <c r="AD516">
        <v>6.36</v>
      </c>
      <c r="AE516">
        <v>6.45</v>
      </c>
      <c r="AF516">
        <v>3.96</v>
      </c>
    </row>
    <row r="517" spans="1:32" x14ac:dyDescent="0.3">
      <c r="A517">
        <v>2</v>
      </c>
      <c r="B517">
        <v>1.01</v>
      </c>
      <c r="C517">
        <f t="shared" si="80"/>
        <v>1.0021904733436682</v>
      </c>
      <c r="E517" t="s">
        <v>18</v>
      </c>
      <c r="F517" t="s">
        <v>10</v>
      </c>
      <c r="G517">
        <f t="shared" si="81"/>
        <v>0</v>
      </c>
      <c r="H517">
        <f t="shared" si="82"/>
        <v>0</v>
      </c>
      <c r="I517">
        <f t="shared" si="83"/>
        <v>0</v>
      </c>
      <c r="J517">
        <f t="shared" si="84"/>
        <v>1</v>
      </c>
      <c r="K517" t="s">
        <v>2</v>
      </c>
      <c r="L517">
        <f t="shared" si="85"/>
        <v>0</v>
      </c>
      <c r="M517">
        <f t="shared" si="86"/>
        <v>0</v>
      </c>
      <c r="N517">
        <f t="shared" si="87"/>
        <v>1</v>
      </c>
      <c r="O517">
        <v>64.2</v>
      </c>
      <c r="P517">
        <v>55</v>
      </c>
      <c r="Q517">
        <v>4475</v>
      </c>
      <c r="R517">
        <v>8.4062616307089559</v>
      </c>
      <c r="S517">
        <f t="shared" si="88"/>
        <v>4475.0000000000009</v>
      </c>
      <c r="T517">
        <v>8.1098800957881583</v>
      </c>
      <c r="U517">
        <f t="shared" si="89"/>
        <v>3327.1790631922572</v>
      </c>
      <c r="V517">
        <v>0.29638153492079766</v>
      </c>
      <c r="W517">
        <v>8.110220908080688</v>
      </c>
      <c r="X517">
        <v>0.29604072262826797</v>
      </c>
      <c r="Z517">
        <v>4475</v>
      </c>
      <c r="AA517">
        <v>8.4062616307089559</v>
      </c>
      <c r="AB517">
        <v>0</v>
      </c>
      <c r="AC517">
        <v>1</v>
      </c>
      <c r="AD517">
        <v>6.28</v>
      </c>
      <c r="AE517">
        <v>6.34</v>
      </c>
      <c r="AF517">
        <v>4.05</v>
      </c>
    </row>
    <row r="518" spans="1:32" x14ac:dyDescent="0.3">
      <c r="A518">
        <v>2</v>
      </c>
      <c r="B518">
        <v>1.1599999999999999</v>
      </c>
      <c r="C518">
        <f t="shared" si="80"/>
        <v>1.0331760061571806</v>
      </c>
      <c r="E518" t="s">
        <v>12</v>
      </c>
      <c r="F518" t="s">
        <v>4</v>
      </c>
      <c r="G518">
        <f t="shared" si="81"/>
        <v>0</v>
      </c>
      <c r="H518">
        <f t="shared" si="82"/>
        <v>0</v>
      </c>
      <c r="I518">
        <f t="shared" si="83"/>
        <v>1</v>
      </c>
      <c r="J518">
        <f t="shared" si="84"/>
        <v>0</v>
      </c>
      <c r="K518" t="s">
        <v>11</v>
      </c>
      <c r="L518">
        <f t="shared" si="85"/>
        <v>0</v>
      </c>
      <c r="M518">
        <f t="shared" si="86"/>
        <v>0</v>
      </c>
      <c r="N518">
        <f t="shared" si="87"/>
        <v>1</v>
      </c>
      <c r="O518">
        <v>61.8</v>
      </c>
      <c r="P518">
        <v>58</v>
      </c>
      <c r="Q518">
        <v>4872</v>
      </c>
      <c r="R518">
        <v>8.4912598093897333</v>
      </c>
      <c r="S518">
        <f t="shared" si="88"/>
        <v>4872.0000000000018</v>
      </c>
      <c r="T518">
        <v>8.5712209022476724</v>
      </c>
      <c r="U518">
        <f t="shared" si="89"/>
        <v>5277.5692545811226</v>
      </c>
      <c r="V518">
        <v>-7.9961092857939065E-2</v>
      </c>
      <c r="W518">
        <v>8.5581564619421737</v>
      </c>
      <c r="X518">
        <v>-6.6896652552440372E-2</v>
      </c>
      <c r="Z518">
        <v>4872</v>
      </c>
      <c r="AA518">
        <v>8.4912598093897333</v>
      </c>
      <c r="AB518">
        <v>0</v>
      </c>
      <c r="AC518">
        <v>1</v>
      </c>
      <c r="AD518">
        <v>6.81</v>
      </c>
      <c r="AE518">
        <v>6.75</v>
      </c>
      <c r="AF518">
        <v>4.1900000000000004</v>
      </c>
    </row>
    <row r="519" spans="1:32" x14ac:dyDescent="0.3">
      <c r="A519">
        <v>2</v>
      </c>
      <c r="B519">
        <v>1.07</v>
      </c>
      <c r="C519">
        <f t="shared" si="80"/>
        <v>1.0149893672259187</v>
      </c>
      <c r="E519" t="s">
        <v>3</v>
      </c>
      <c r="F519" t="s">
        <v>14</v>
      </c>
      <c r="G519">
        <f t="shared" si="81"/>
        <v>0</v>
      </c>
      <c r="H519">
        <f t="shared" si="82"/>
        <v>1</v>
      </c>
      <c r="I519">
        <f t="shared" si="83"/>
        <v>0</v>
      </c>
      <c r="J519">
        <f t="shared" si="84"/>
        <v>0</v>
      </c>
      <c r="K519" t="s">
        <v>2</v>
      </c>
      <c r="L519">
        <f t="shared" si="85"/>
        <v>0</v>
      </c>
      <c r="M519">
        <f t="shared" si="86"/>
        <v>0</v>
      </c>
      <c r="N519">
        <f t="shared" si="87"/>
        <v>1</v>
      </c>
      <c r="O519">
        <v>62.3</v>
      </c>
      <c r="P519">
        <v>56</v>
      </c>
      <c r="Q519">
        <v>6200</v>
      </c>
      <c r="R519">
        <v>8.7323045710331826</v>
      </c>
      <c r="S519">
        <f t="shared" si="88"/>
        <v>6199.9999999999982</v>
      </c>
      <c r="T519">
        <v>8.5473729942066754</v>
      </c>
      <c r="U519">
        <f t="shared" si="89"/>
        <v>5153.199146059721</v>
      </c>
      <c r="V519">
        <v>0.18493157682650718</v>
      </c>
      <c r="W519">
        <v>8.548084862300664</v>
      </c>
      <c r="X519">
        <v>0.18421970873251858</v>
      </c>
      <c r="Z519">
        <v>6200</v>
      </c>
      <c r="AA519">
        <v>8.7323045710331826</v>
      </c>
      <c r="AB519">
        <v>0</v>
      </c>
      <c r="AC519">
        <v>1</v>
      </c>
      <c r="AD519">
        <v>6.51</v>
      </c>
      <c r="AE519">
        <v>6.53</v>
      </c>
      <c r="AF519">
        <v>4.0599999999999996</v>
      </c>
    </row>
    <row r="520" spans="1:32" x14ac:dyDescent="0.3">
      <c r="A520">
        <v>2</v>
      </c>
      <c r="B520">
        <v>1.56</v>
      </c>
      <c r="C520">
        <f t="shared" si="80"/>
        <v>1.1027272307550515</v>
      </c>
      <c r="E520" t="s">
        <v>3</v>
      </c>
      <c r="F520" t="s">
        <v>1</v>
      </c>
      <c r="G520">
        <f t="shared" si="81"/>
        <v>0</v>
      </c>
      <c r="H520">
        <f t="shared" si="82"/>
        <v>0</v>
      </c>
      <c r="I520">
        <f t="shared" si="83"/>
        <v>0</v>
      </c>
      <c r="J520">
        <f t="shared" si="84"/>
        <v>1</v>
      </c>
      <c r="K520" t="s">
        <v>11</v>
      </c>
      <c r="L520">
        <f t="shared" si="85"/>
        <v>0</v>
      </c>
      <c r="M520">
        <f t="shared" si="86"/>
        <v>0</v>
      </c>
      <c r="N520">
        <f t="shared" si="87"/>
        <v>1</v>
      </c>
      <c r="O520">
        <v>62.1</v>
      </c>
      <c r="P520">
        <v>55</v>
      </c>
      <c r="Q520">
        <v>5766</v>
      </c>
      <c r="R520">
        <v>8.6597338781983471</v>
      </c>
      <c r="S520">
        <f t="shared" si="88"/>
        <v>5765.9999999999973</v>
      </c>
      <c r="T520">
        <v>8.8488280973788118</v>
      </c>
      <c r="U520">
        <f t="shared" si="89"/>
        <v>6966.2204526789137</v>
      </c>
      <c r="V520">
        <v>-0.18909421918046476</v>
      </c>
      <c r="W520">
        <v>8.8415030662840799</v>
      </c>
      <c r="X520">
        <v>-0.18176918808573284</v>
      </c>
      <c r="Z520">
        <v>5766</v>
      </c>
      <c r="AA520">
        <v>8.6597338781983471</v>
      </c>
      <c r="AB520">
        <v>0</v>
      </c>
      <c r="AC520">
        <v>1</v>
      </c>
      <c r="AD520">
        <v>7.45</v>
      </c>
      <c r="AE520">
        <v>7.41</v>
      </c>
      <c r="AF520">
        <v>4.62</v>
      </c>
    </row>
    <row r="521" spans="1:32" x14ac:dyDescent="0.3">
      <c r="A521">
        <v>2</v>
      </c>
      <c r="B521">
        <v>1.55</v>
      </c>
      <c r="C521">
        <f t="shared" si="80"/>
        <v>1.1011689080849627</v>
      </c>
      <c r="E521" t="s">
        <v>18</v>
      </c>
      <c r="F521" t="s">
        <v>4</v>
      </c>
      <c r="G521">
        <f t="shared" si="81"/>
        <v>0</v>
      </c>
      <c r="H521">
        <f t="shared" si="82"/>
        <v>0</v>
      </c>
      <c r="I521">
        <f t="shared" si="83"/>
        <v>1</v>
      </c>
      <c r="J521">
        <f t="shared" si="84"/>
        <v>0</v>
      </c>
      <c r="K521" t="s">
        <v>2</v>
      </c>
      <c r="L521">
        <f t="shared" si="85"/>
        <v>0</v>
      </c>
      <c r="M521">
        <f t="shared" si="86"/>
        <v>0</v>
      </c>
      <c r="N521">
        <f t="shared" si="87"/>
        <v>1</v>
      </c>
      <c r="O521">
        <v>63.2</v>
      </c>
      <c r="P521">
        <v>57</v>
      </c>
      <c r="Q521">
        <v>7066</v>
      </c>
      <c r="R521">
        <v>8.8630498279190899</v>
      </c>
      <c r="S521">
        <f t="shared" si="88"/>
        <v>7065.9999999999955</v>
      </c>
      <c r="T521">
        <v>9.0059429463724463</v>
      </c>
      <c r="U521">
        <f t="shared" si="89"/>
        <v>8151.3834995353127</v>
      </c>
      <c r="V521">
        <v>-0.14289311845335639</v>
      </c>
      <c r="W521">
        <v>9.0018448662903214</v>
      </c>
      <c r="X521">
        <v>-0.13879503837123153</v>
      </c>
      <c r="Z521">
        <v>7066</v>
      </c>
      <c r="AA521">
        <v>8.8630498279190899</v>
      </c>
      <c r="AB521">
        <v>0</v>
      </c>
      <c r="AC521">
        <v>1</v>
      </c>
      <c r="AD521">
        <v>7.35</v>
      </c>
      <c r="AE521">
        <v>7.31</v>
      </c>
      <c r="AF521">
        <v>4.6399999999999997</v>
      </c>
    </row>
    <row r="522" spans="1:32" x14ac:dyDescent="0.3">
      <c r="A522">
        <v>2</v>
      </c>
      <c r="B522">
        <v>1.02</v>
      </c>
      <c r="C522">
        <f t="shared" si="80"/>
        <v>1.0043640927805335</v>
      </c>
      <c r="E522" t="s">
        <v>18</v>
      </c>
      <c r="F522" t="s">
        <v>13</v>
      </c>
      <c r="G522">
        <f t="shared" si="81"/>
        <v>0</v>
      </c>
      <c r="H522">
        <f t="shared" si="82"/>
        <v>0</v>
      </c>
      <c r="I522">
        <f t="shared" si="83"/>
        <v>1</v>
      </c>
      <c r="J522">
        <f t="shared" si="84"/>
        <v>0</v>
      </c>
      <c r="K522" t="s">
        <v>2</v>
      </c>
      <c r="L522">
        <f t="shared" si="85"/>
        <v>0</v>
      </c>
      <c r="M522">
        <f t="shared" si="86"/>
        <v>0</v>
      </c>
      <c r="N522">
        <f t="shared" si="87"/>
        <v>1</v>
      </c>
      <c r="O522">
        <v>63</v>
      </c>
      <c r="P522">
        <v>55</v>
      </c>
      <c r="Q522">
        <v>4633</v>
      </c>
      <c r="R522">
        <v>8.4409598854166479</v>
      </c>
      <c r="S522">
        <f t="shared" si="88"/>
        <v>4632.9999999999973</v>
      </c>
      <c r="T522">
        <v>8.3703068569329115</v>
      </c>
      <c r="U522">
        <f t="shared" si="89"/>
        <v>4316.9605487466479</v>
      </c>
      <c r="V522">
        <v>7.0653028483736335E-2</v>
      </c>
      <c r="W522">
        <v>8.3645892559834856</v>
      </c>
      <c r="X522">
        <v>7.6370629433162307E-2</v>
      </c>
      <c r="Z522">
        <v>4633</v>
      </c>
      <c r="AA522">
        <v>8.4409598854166479</v>
      </c>
      <c r="AB522">
        <v>0</v>
      </c>
      <c r="AC522">
        <v>1</v>
      </c>
      <c r="AD522">
        <v>6.4</v>
      </c>
      <c r="AE522">
        <v>6.45</v>
      </c>
      <c r="AF522">
        <v>4.05</v>
      </c>
    </row>
    <row r="523" spans="1:32" x14ac:dyDescent="0.3">
      <c r="A523">
        <v>2</v>
      </c>
      <c r="B523">
        <v>1.17</v>
      </c>
      <c r="C523">
        <f t="shared" si="80"/>
        <v>1.0351280349821694</v>
      </c>
      <c r="E523" t="s">
        <v>8</v>
      </c>
      <c r="F523" t="s">
        <v>4</v>
      </c>
      <c r="G523">
        <f t="shared" si="81"/>
        <v>0</v>
      </c>
      <c r="H523">
        <f t="shared" si="82"/>
        <v>0</v>
      </c>
      <c r="I523">
        <f t="shared" si="83"/>
        <v>1</v>
      </c>
      <c r="J523">
        <f t="shared" si="84"/>
        <v>0</v>
      </c>
      <c r="K523" t="s">
        <v>11</v>
      </c>
      <c r="L523">
        <f t="shared" si="85"/>
        <v>0</v>
      </c>
      <c r="M523">
        <f t="shared" si="86"/>
        <v>0</v>
      </c>
      <c r="N523">
        <f t="shared" si="87"/>
        <v>1</v>
      </c>
      <c r="O523">
        <v>60</v>
      </c>
      <c r="P523">
        <v>66</v>
      </c>
      <c r="Q523">
        <v>4717</v>
      </c>
      <c r="R523">
        <v>8.4589282832842621</v>
      </c>
      <c r="S523">
        <f t="shared" si="88"/>
        <v>4717.0000000000018</v>
      </c>
      <c r="T523">
        <v>8.55524974041567</v>
      </c>
      <c r="U523">
        <f t="shared" si="89"/>
        <v>5193.9498687562473</v>
      </c>
      <c r="V523">
        <v>-9.6321457131407939E-2</v>
      </c>
      <c r="W523">
        <v>8.5588399353147011</v>
      </c>
      <c r="X523">
        <v>-9.9911652030439058E-2</v>
      </c>
      <c r="Z523">
        <v>4717</v>
      </c>
      <c r="AA523">
        <v>8.4589282832842621</v>
      </c>
      <c r="AB523">
        <v>0</v>
      </c>
      <c r="AC523">
        <v>1</v>
      </c>
      <c r="AD523">
        <v>6.86</v>
      </c>
      <c r="AE523">
        <v>6.78</v>
      </c>
      <c r="AF523">
        <v>4.09</v>
      </c>
    </row>
    <row r="524" spans="1:32" x14ac:dyDescent="0.3">
      <c r="A524">
        <v>2</v>
      </c>
      <c r="B524">
        <v>1.62</v>
      </c>
      <c r="C524">
        <f t="shared" si="80"/>
        <v>1.111916952703415</v>
      </c>
      <c r="E524" t="s">
        <v>12</v>
      </c>
      <c r="F524" t="s">
        <v>13</v>
      </c>
      <c r="G524">
        <f t="shared" si="81"/>
        <v>0</v>
      </c>
      <c r="H524">
        <f t="shared" si="82"/>
        <v>0</v>
      </c>
      <c r="I524">
        <f t="shared" si="83"/>
        <v>1</v>
      </c>
      <c r="J524">
        <f t="shared" si="84"/>
        <v>0</v>
      </c>
      <c r="K524" t="s">
        <v>7</v>
      </c>
      <c r="L524">
        <f t="shared" si="85"/>
        <v>0</v>
      </c>
      <c r="M524">
        <f t="shared" si="86"/>
        <v>1</v>
      </c>
      <c r="N524">
        <f t="shared" si="87"/>
        <v>0</v>
      </c>
      <c r="O524">
        <v>60.7</v>
      </c>
      <c r="P524">
        <v>58</v>
      </c>
      <c r="Q524">
        <v>14447</v>
      </c>
      <c r="R524">
        <v>9.5782420595293818</v>
      </c>
      <c r="S524">
        <f t="shared" si="88"/>
        <v>14447.000000000007</v>
      </c>
      <c r="T524">
        <v>9.4994859940252478</v>
      </c>
      <c r="U524">
        <f t="shared" si="89"/>
        <v>13352.861614782252</v>
      </c>
      <c r="V524">
        <v>7.8756065504133943E-2</v>
      </c>
      <c r="W524">
        <v>9.5046509220462845</v>
      </c>
      <c r="X524">
        <v>7.3591137483097313E-2</v>
      </c>
      <c r="Z524">
        <v>14447</v>
      </c>
      <c r="AA524">
        <v>9.5782420595293818</v>
      </c>
      <c r="AB524">
        <v>0</v>
      </c>
      <c r="AC524">
        <v>1</v>
      </c>
      <c r="AD524">
        <v>7.62</v>
      </c>
      <c r="AE524">
        <v>7.54</v>
      </c>
      <c r="AF524">
        <v>4.5999999999999996</v>
      </c>
    </row>
    <row r="525" spans="1:32" x14ac:dyDescent="0.3">
      <c r="A525">
        <v>2</v>
      </c>
      <c r="B525">
        <v>1.51</v>
      </c>
      <c r="C525">
        <f t="shared" si="80"/>
        <v>1.0948560705584958</v>
      </c>
      <c r="E525" t="s">
        <v>8</v>
      </c>
      <c r="F525" t="s">
        <v>14</v>
      </c>
      <c r="G525">
        <f t="shared" si="81"/>
        <v>0</v>
      </c>
      <c r="H525">
        <f t="shared" si="82"/>
        <v>1</v>
      </c>
      <c r="I525">
        <f t="shared" si="83"/>
        <v>0</v>
      </c>
      <c r="J525">
        <f t="shared" si="84"/>
        <v>0</v>
      </c>
      <c r="K525" t="s">
        <v>19</v>
      </c>
      <c r="L525">
        <f t="shared" si="85"/>
        <v>0</v>
      </c>
      <c r="M525">
        <f t="shared" si="86"/>
        <v>0</v>
      </c>
      <c r="N525">
        <f t="shared" si="87"/>
        <v>0</v>
      </c>
      <c r="O525">
        <v>67.5</v>
      </c>
      <c r="P525">
        <v>56</v>
      </c>
      <c r="Q525">
        <v>3734</v>
      </c>
      <c r="R525">
        <v>8.2252353241016678</v>
      </c>
      <c r="S525">
        <f t="shared" si="88"/>
        <v>3733.9999999999995</v>
      </c>
      <c r="T525">
        <v>9.0529495879987838</v>
      </c>
      <c r="U525">
        <f t="shared" si="89"/>
        <v>8543.7011941941419</v>
      </c>
      <c r="V525">
        <v>-0.827714263897116</v>
      </c>
      <c r="W525">
        <v>9.0277081021056897</v>
      </c>
      <c r="X525">
        <v>-0.80247277800402195</v>
      </c>
      <c r="Z525">
        <v>3734</v>
      </c>
      <c r="AA525">
        <v>8.2252353241016678</v>
      </c>
      <c r="AB525">
        <v>0</v>
      </c>
      <c r="AC525">
        <v>1</v>
      </c>
      <c r="AD525">
        <v>7.17</v>
      </c>
      <c r="AE525">
        <v>7.05</v>
      </c>
      <c r="AF525">
        <v>4.8</v>
      </c>
    </row>
    <row r="526" spans="1:32" x14ac:dyDescent="0.3">
      <c r="A526">
        <v>2</v>
      </c>
      <c r="B526">
        <v>1.06</v>
      </c>
      <c r="C526">
        <f t="shared" si="80"/>
        <v>1.0128957753911554</v>
      </c>
      <c r="E526" t="s">
        <v>12</v>
      </c>
      <c r="F526" t="s">
        <v>10</v>
      </c>
      <c r="G526">
        <f t="shared" si="81"/>
        <v>0</v>
      </c>
      <c r="H526">
        <f t="shared" si="82"/>
        <v>0</v>
      </c>
      <c r="I526">
        <f t="shared" si="83"/>
        <v>0</v>
      </c>
      <c r="J526">
        <f t="shared" si="84"/>
        <v>1</v>
      </c>
      <c r="K526" t="s">
        <v>11</v>
      </c>
      <c r="L526">
        <f t="shared" si="85"/>
        <v>0</v>
      </c>
      <c r="M526">
        <f t="shared" si="86"/>
        <v>0</v>
      </c>
      <c r="N526">
        <f t="shared" si="87"/>
        <v>1</v>
      </c>
      <c r="O526">
        <v>61.5</v>
      </c>
      <c r="P526">
        <v>58</v>
      </c>
      <c r="Q526">
        <v>3847</v>
      </c>
      <c r="R526">
        <v>8.2550489027522946</v>
      </c>
      <c r="S526">
        <f t="shared" si="88"/>
        <v>3846.9999999999982</v>
      </c>
      <c r="T526">
        <v>8.2163553909536162</v>
      </c>
      <c r="U526">
        <f t="shared" si="89"/>
        <v>3700.9891137741811</v>
      </c>
      <c r="V526">
        <v>3.8693511798678415E-2</v>
      </c>
      <c r="W526">
        <v>8.2121156932733541</v>
      </c>
      <c r="X526">
        <v>4.2933209478940526E-2</v>
      </c>
      <c r="Z526">
        <v>3847</v>
      </c>
      <c r="AA526">
        <v>8.2550489027522946</v>
      </c>
      <c r="AB526">
        <v>0</v>
      </c>
      <c r="AC526">
        <v>1</v>
      </c>
      <c r="AD526">
        <v>6.59</v>
      </c>
      <c r="AE526">
        <v>6.55</v>
      </c>
      <c r="AF526">
        <v>4.04</v>
      </c>
    </row>
    <row r="527" spans="1:32" x14ac:dyDescent="0.3">
      <c r="A527">
        <v>2</v>
      </c>
      <c r="B527">
        <v>1.0900000000000001</v>
      </c>
      <c r="C527">
        <f t="shared" si="80"/>
        <v>1.0191311753072512</v>
      </c>
      <c r="E527" t="s">
        <v>12</v>
      </c>
      <c r="F527" t="s">
        <v>10</v>
      </c>
      <c r="G527">
        <f t="shared" si="81"/>
        <v>0</v>
      </c>
      <c r="H527">
        <f t="shared" si="82"/>
        <v>0</v>
      </c>
      <c r="I527">
        <f t="shared" si="83"/>
        <v>0</v>
      </c>
      <c r="J527">
        <f t="shared" si="84"/>
        <v>1</v>
      </c>
      <c r="K527" t="s">
        <v>2</v>
      </c>
      <c r="L527">
        <f t="shared" si="85"/>
        <v>0</v>
      </c>
      <c r="M527">
        <f t="shared" si="86"/>
        <v>0</v>
      </c>
      <c r="N527">
        <f t="shared" si="87"/>
        <v>1</v>
      </c>
      <c r="O527">
        <v>61.9</v>
      </c>
      <c r="P527">
        <v>58</v>
      </c>
      <c r="Q527">
        <v>3968</v>
      </c>
      <c r="R527">
        <v>8.2860174684047632</v>
      </c>
      <c r="S527">
        <f t="shared" si="88"/>
        <v>3967.9999999999991</v>
      </c>
      <c r="T527">
        <v>8.2509983573510564</v>
      </c>
      <c r="U527">
        <f t="shared" si="89"/>
        <v>3831.4490679814207</v>
      </c>
      <c r="V527">
        <v>3.5019111053706808E-2</v>
      </c>
      <c r="W527">
        <v>8.2429767126470495</v>
      </c>
      <c r="X527">
        <v>4.3040755757713711E-2</v>
      </c>
      <c r="Z527">
        <v>3968</v>
      </c>
      <c r="AA527">
        <v>8.2860174684047632</v>
      </c>
      <c r="AB527">
        <v>0</v>
      </c>
      <c r="AC527">
        <v>1</v>
      </c>
      <c r="AD527">
        <v>6.65</v>
      </c>
      <c r="AE527">
        <v>6.58</v>
      </c>
      <c r="AF527">
        <v>4.0999999999999996</v>
      </c>
    </row>
    <row r="528" spans="1:32" x14ac:dyDescent="0.3">
      <c r="A528">
        <v>2</v>
      </c>
      <c r="B528">
        <v>1.51</v>
      </c>
      <c r="C528">
        <f t="shared" si="80"/>
        <v>1.0948560705584958</v>
      </c>
      <c r="E528" t="s">
        <v>0</v>
      </c>
      <c r="F528" t="s">
        <v>6</v>
      </c>
      <c r="G528">
        <f t="shared" si="81"/>
        <v>0</v>
      </c>
      <c r="H528">
        <f t="shared" si="82"/>
        <v>1</v>
      </c>
      <c r="I528">
        <f t="shared" si="83"/>
        <v>0</v>
      </c>
      <c r="J528">
        <f t="shared" si="84"/>
        <v>0</v>
      </c>
      <c r="K528" t="s">
        <v>15</v>
      </c>
      <c r="L528">
        <f t="shared" si="85"/>
        <v>0</v>
      </c>
      <c r="M528">
        <f t="shared" si="86"/>
        <v>1</v>
      </c>
      <c r="N528">
        <f t="shared" si="87"/>
        <v>0</v>
      </c>
      <c r="O528">
        <v>62.6</v>
      </c>
      <c r="P528">
        <v>60</v>
      </c>
      <c r="Q528">
        <v>14709</v>
      </c>
      <c r="R528">
        <v>9.5962148303193437</v>
      </c>
      <c r="S528">
        <f t="shared" si="88"/>
        <v>14709.000000000013</v>
      </c>
      <c r="T528">
        <v>9.4768982093360989</v>
      </c>
      <c r="U528">
        <f t="shared" si="89"/>
        <v>13054.630916905809</v>
      </c>
      <c r="V528">
        <v>0.1193166209832448</v>
      </c>
      <c r="W528">
        <v>9.4834525923275876</v>
      </c>
      <c r="X528">
        <v>0.11276223799175611</v>
      </c>
      <c r="Z528">
        <v>14709</v>
      </c>
      <c r="AA528">
        <v>9.5962148303193437</v>
      </c>
      <c r="AB528">
        <v>0</v>
      </c>
      <c r="AC528">
        <v>1</v>
      </c>
      <c r="AD528">
        <v>7.22</v>
      </c>
      <c r="AE528">
        <v>7.28</v>
      </c>
      <c r="AF528">
        <v>4.54</v>
      </c>
    </row>
    <row r="529" spans="1:32" x14ac:dyDescent="0.3">
      <c r="A529">
        <v>2</v>
      </c>
      <c r="B529">
        <v>1.1000000000000001</v>
      </c>
      <c r="C529">
        <f t="shared" si="80"/>
        <v>1.0211798847575535</v>
      </c>
      <c r="E529" t="s">
        <v>12</v>
      </c>
      <c r="F529" t="s">
        <v>10</v>
      </c>
      <c r="G529">
        <f t="shared" si="81"/>
        <v>0</v>
      </c>
      <c r="H529">
        <f t="shared" si="82"/>
        <v>0</v>
      </c>
      <c r="I529">
        <f t="shared" si="83"/>
        <v>0</v>
      </c>
      <c r="J529">
        <f t="shared" si="84"/>
        <v>1</v>
      </c>
      <c r="K529" t="s">
        <v>11</v>
      </c>
      <c r="L529">
        <f t="shared" si="85"/>
        <v>0</v>
      </c>
      <c r="M529">
        <f t="shared" si="86"/>
        <v>0</v>
      </c>
      <c r="N529">
        <f t="shared" si="87"/>
        <v>1</v>
      </c>
      <c r="O529">
        <v>59.7</v>
      </c>
      <c r="P529">
        <v>62</v>
      </c>
      <c r="Q529">
        <v>3604</v>
      </c>
      <c r="R529">
        <v>8.1897996187282285</v>
      </c>
      <c r="S529">
        <f t="shared" si="88"/>
        <v>3604</v>
      </c>
      <c r="T529">
        <v>8.2538532468447947</v>
      </c>
      <c r="U529">
        <f t="shared" si="89"/>
        <v>3842.4030604504565</v>
      </c>
      <c r="V529">
        <v>-6.405362811656623E-2</v>
      </c>
      <c r="W529">
        <v>8.2549808017407997</v>
      </c>
      <c r="X529">
        <v>-6.5181183012571253E-2</v>
      </c>
      <c r="Z529">
        <v>3604</v>
      </c>
      <c r="AA529">
        <v>8.1897996187282285</v>
      </c>
      <c r="AB529">
        <v>0</v>
      </c>
      <c r="AC529">
        <v>1</v>
      </c>
      <c r="AD529">
        <v>6.8</v>
      </c>
      <c r="AE529">
        <v>6.64</v>
      </c>
      <c r="AF529">
        <v>4.01</v>
      </c>
    </row>
    <row r="530" spans="1:32" x14ac:dyDescent="0.3">
      <c r="A530">
        <v>2</v>
      </c>
      <c r="B530">
        <v>1.02</v>
      </c>
      <c r="C530">
        <f t="shared" si="80"/>
        <v>1.0043640927805335</v>
      </c>
      <c r="E530" t="s">
        <v>3</v>
      </c>
      <c r="F530" t="s">
        <v>14</v>
      </c>
      <c r="G530">
        <f t="shared" si="81"/>
        <v>0</v>
      </c>
      <c r="H530">
        <f t="shared" si="82"/>
        <v>1</v>
      </c>
      <c r="I530">
        <f t="shared" si="83"/>
        <v>0</v>
      </c>
      <c r="J530">
        <f t="shared" si="84"/>
        <v>0</v>
      </c>
      <c r="K530" t="s">
        <v>11</v>
      </c>
      <c r="L530">
        <f t="shared" si="85"/>
        <v>0</v>
      </c>
      <c r="M530">
        <f t="shared" si="86"/>
        <v>0</v>
      </c>
      <c r="N530">
        <f t="shared" si="87"/>
        <v>1</v>
      </c>
      <c r="O530">
        <v>62.1</v>
      </c>
      <c r="P530">
        <v>56</v>
      </c>
      <c r="Q530">
        <v>4238</v>
      </c>
      <c r="R530">
        <v>8.3518467388282449</v>
      </c>
      <c r="S530">
        <f t="shared" si="88"/>
        <v>4238.0000000000018</v>
      </c>
      <c r="T530">
        <v>8.462578639860693</v>
      </c>
      <c r="U530">
        <f t="shared" si="89"/>
        <v>4734.250197501924</v>
      </c>
      <c r="V530">
        <v>-0.11073190103244812</v>
      </c>
      <c r="W530">
        <v>8.4665022329584136</v>
      </c>
      <c r="X530">
        <v>-0.11465549413016873</v>
      </c>
      <c r="Z530">
        <v>4238</v>
      </c>
      <c r="AA530">
        <v>8.3518467388282449</v>
      </c>
      <c r="AB530">
        <v>0</v>
      </c>
      <c r="AC530">
        <v>1</v>
      </c>
      <c r="AD530">
        <v>6.44</v>
      </c>
      <c r="AE530">
        <v>6.41</v>
      </c>
      <c r="AF530">
        <v>3.99</v>
      </c>
    </row>
    <row r="531" spans="1:32" x14ac:dyDescent="0.3">
      <c r="A531">
        <v>2</v>
      </c>
      <c r="B531">
        <v>1.1499999999999999</v>
      </c>
      <c r="C531">
        <f t="shared" si="80"/>
        <v>1.0312108054708153</v>
      </c>
      <c r="E531" t="s">
        <v>12</v>
      </c>
      <c r="F531" t="s">
        <v>13</v>
      </c>
      <c r="G531">
        <f t="shared" si="81"/>
        <v>0</v>
      </c>
      <c r="H531">
        <f t="shared" si="82"/>
        <v>0</v>
      </c>
      <c r="I531">
        <f t="shared" si="83"/>
        <v>1</v>
      </c>
      <c r="J531">
        <f t="shared" si="84"/>
        <v>0</v>
      </c>
      <c r="K531" t="s">
        <v>9</v>
      </c>
      <c r="L531">
        <f t="shared" si="85"/>
        <v>0</v>
      </c>
      <c r="M531">
        <f t="shared" si="86"/>
        <v>1</v>
      </c>
      <c r="N531">
        <f t="shared" si="87"/>
        <v>0</v>
      </c>
      <c r="O531">
        <v>60.8</v>
      </c>
      <c r="P531">
        <v>58</v>
      </c>
      <c r="Q531">
        <v>9025</v>
      </c>
      <c r="R531">
        <v>9.1077537832010815</v>
      </c>
      <c r="S531">
        <f t="shared" si="88"/>
        <v>9024.9999999999982</v>
      </c>
      <c r="T531">
        <v>8.926809071351915</v>
      </c>
      <c r="U531">
        <f t="shared" si="89"/>
        <v>7531.1954865911284</v>
      </c>
      <c r="V531">
        <v>0.1809447118491665</v>
      </c>
      <c r="W531">
        <v>8.9270373035342203</v>
      </c>
      <c r="X531">
        <v>0.18071647966686122</v>
      </c>
      <c r="Z531">
        <v>9025</v>
      </c>
      <c r="AA531">
        <v>9.1077537832010815</v>
      </c>
      <c r="AB531">
        <v>0</v>
      </c>
      <c r="AC531">
        <v>1</v>
      </c>
      <c r="AD531">
        <v>6.77</v>
      </c>
      <c r="AE531">
        <v>6.74</v>
      </c>
      <c r="AF531">
        <v>4.1100000000000003</v>
      </c>
    </row>
    <row r="532" spans="1:32" x14ac:dyDescent="0.3">
      <c r="A532">
        <v>2</v>
      </c>
      <c r="B532">
        <v>2</v>
      </c>
      <c r="C532">
        <f t="shared" si="80"/>
        <v>1.1646528560862337</v>
      </c>
      <c r="E532" t="s">
        <v>18</v>
      </c>
      <c r="F532" t="s">
        <v>4</v>
      </c>
      <c r="G532">
        <f t="shared" si="81"/>
        <v>0</v>
      </c>
      <c r="H532">
        <f t="shared" si="82"/>
        <v>0</v>
      </c>
      <c r="I532">
        <f t="shared" si="83"/>
        <v>1</v>
      </c>
      <c r="J532">
        <f t="shared" si="84"/>
        <v>0</v>
      </c>
      <c r="K532" t="s">
        <v>2</v>
      </c>
      <c r="L532">
        <f t="shared" si="85"/>
        <v>0</v>
      </c>
      <c r="M532">
        <f t="shared" si="86"/>
        <v>0</v>
      </c>
      <c r="N532">
        <f t="shared" si="87"/>
        <v>1</v>
      </c>
      <c r="O532">
        <v>62.7</v>
      </c>
      <c r="P532">
        <v>56</v>
      </c>
      <c r="Q532">
        <v>17247</v>
      </c>
      <c r="R532">
        <v>9.7553934942914005</v>
      </c>
      <c r="S532">
        <f t="shared" si="88"/>
        <v>17246.999999999996</v>
      </c>
      <c r="T532">
        <v>9.4968346509538382</v>
      </c>
      <c r="U532">
        <f t="shared" si="89"/>
        <v>13317.505488977675</v>
      </c>
      <c r="V532">
        <v>0.25855884333756229</v>
      </c>
      <c r="W532">
        <v>9.523197392833243</v>
      </c>
      <c r="X532">
        <v>0.2321961014581575</v>
      </c>
      <c r="Z532">
        <v>17247</v>
      </c>
      <c r="AA532">
        <v>9.7553934942914005</v>
      </c>
      <c r="AB532">
        <v>0</v>
      </c>
      <c r="AC532">
        <v>1</v>
      </c>
      <c r="AD532">
        <v>7.98</v>
      </c>
      <c r="AE532">
        <v>8.02</v>
      </c>
      <c r="AF532">
        <v>5.0199999999999996</v>
      </c>
    </row>
    <row r="533" spans="1:32" x14ac:dyDescent="0.3">
      <c r="A533">
        <v>2</v>
      </c>
      <c r="B533">
        <v>1.2</v>
      </c>
      <c r="C533">
        <f t="shared" si="80"/>
        <v>1.0409070644037852</v>
      </c>
      <c r="E533" t="s">
        <v>12</v>
      </c>
      <c r="F533" t="s">
        <v>4</v>
      </c>
      <c r="G533">
        <f t="shared" si="81"/>
        <v>0</v>
      </c>
      <c r="H533">
        <f t="shared" si="82"/>
        <v>0</v>
      </c>
      <c r="I533">
        <f t="shared" si="83"/>
        <v>1</v>
      </c>
      <c r="J533">
        <f t="shared" si="84"/>
        <v>0</v>
      </c>
      <c r="K533" t="s">
        <v>11</v>
      </c>
      <c r="L533">
        <f t="shared" si="85"/>
        <v>0</v>
      </c>
      <c r="M533">
        <f t="shared" si="86"/>
        <v>0</v>
      </c>
      <c r="N533">
        <f t="shared" si="87"/>
        <v>1</v>
      </c>
      <c r="O533">
        <v>62.4</v>
      </c>
      <c r="P533">
        <v>61</v>
      </c>
      <c r="Q533">
        <v>5040</v>
      </c>
      <c r="R533">
        <v>8.5251613610654147</v>
      </c>
      <c r="S533">
        <f t="shared" si="88"/>
        <v>5040.0000000000018</v>
      </c>
      <c r="T533">
        <v>8.6027004856307734</v>
      </c>
      <c r="U533">
        <f t="shared" si="89"/>
        <v>5446.3475334027871</v>
      </c>
      <c r="V533">
        <v>-7.7539124565358719E-2</v>
      </c>
      <c r="W533">
        <v>8.5936413264927491</v>
      </c>
      <c r="X533">
        <v>-6.8479965427334477E-2</v>
      </c>
      <c r="Z533">
        <v>5040</v>
      </c>
      <c r="AA533">
        <v>8.5251613610654147</v>
      </c>
      <c r="AB533">
        <v>0</v>
      </c>
      <c r="AC533">
        <v>1</v>
      </c>
      <c r="AD533">
        <v>6.81</v>
      </c>
      <c r="AE533">
        <v>6.78</v>
      </c>
      <c r="AF533">
        <v>4.24</v>
      </c>
    </row>
    <row r="534" spans="1:32" x14ac:dyDescent="0.3">
      <c r="A534">
        <v>2</v>
      </c>
      <c r="B534">
        <v>1.1299999999999999</v>
      </c>
      <c r="C534">
        <f t="shared" si="80"/>
        <v>1.027240065158562</v>
      </c>
      <c r="E534" t="s">
        <v>18</v>
      </c>
      <c r="F534" t="s">
        <v>13</v>
      </c>
      <c r="G534">
        <f t="shared" si="81"/>
        <v>0</v>
      </c>
      <c r="H534">
        <f t="shared" si="82"/>
        <v>0</v>
      </c>
      <c r="I534">
        <f t="shared" si="83"/>
        <v>1</v>
      </c>
      <c r="J534">
        <f t="shared" si="84"/>
        <v>0</v>
      </c>
      <c r="K534" t="s">
        <v>2</v>
      </c>
      <c r="L534">
        <f t="shared" si="85"/>
        <v>0</v>
      </c>
      <c r="M534">
        <f t="shared" si="86"/>
        <v>0</v>
      </c>
      <c r="N534">
        <f t="shared" si="87"/>
        <v>1</v>
      </c>
      <c r="O534">
        <v>60.9</v>
      </c>
      <c r="P534">
        <v>60</v>
      </c>
      <c r="Q534">
        <v>5280</v>
      </c>
      <c r="R534">
        <v>8.5716813767003064</v>
      </c>
      <c r="S534">
        <f t="shared" si="88"/>
        <v>5279.9999999999964</v>
      </c>
      <c r="T534">
        <v>8.5448079615414034</v>
      </c>
      <c r="U534">
        <f t="shared" si="89"/>
        <v>5139.9979598942746</v>
      </c>
      <c r="V534">
        <v>2.6873415158902958E-2</v>
      </c>
      <c r="W534">
        <v>8.543912990826156</v>
      </c>
      <c r="X534">
        <v>2.7768385874150425E-2</v>
      </c>
      <c r="Z534">
        <v>5280</v>
      </c>
      <c r="AA534">
        <v>8.5716813767003064</v>
      </c>
      <c r="AB534">
        <v>0</v>
      </c>
      <c r="AC534">
        <v>1</v>
      </c>
      <c r="AD534">
        <v>6.67</v>
      </c>
      <c r="AE534">
        <v>6.76</v>
      </c>
      <c r="AF534">
        <v>4.09</v>
      </c>
    </row>
    <row r="535" spans="1:32" x14ac:dyDescent="0.3">
      <c r="A535">
        <v>2</v>
      </c>
      <c r="B535">
        <v>1.01</v>
      </c>
      <c r="C535">
        <f t="shared" si="80"/>
        <v>1.0021904733436682</v>
      </c>
      <c r="E535" t="s">
        <v>18</v>
      </c>
      <c r="F535" t="s">
        <v>4</v>
      </c>
      <c r="G535">
        <f t="shared" si="81"/>
        <v>0</v>
      </c>
      <c r="H535">
        <f t="shared" si="82"/>
        <v>0</v>
      </c>
      <c r="I535">
        <f t="shared" si="83"/>
        <v>1</v>
      </c>
      <c r="J535">
        <f t="shared" si="84"/>
        <v>0</v>
      </c>
      <c r="K535" t="s">
        <v>2</v>
      </c>
      <c r="L535">
        <f t="shared" si="85"/>
        <v>0</v>
      </c>
      <c r="M535">
        <f t="shared" si="86"/>
        <v>0</v>
      </c>
      <c r="N535">
        <f t="shared" si="87"/>
        <v>1</v>
      </c>
      <c r="O535">
        <v>63.1</v>
      </c>
      <c r="P535">
        <v>59</v>
      </c>
      <c r="Q535">
        <v>4705</v>
      </c>
      <c r="R535">
        <v>8.4563810520194806</v>
      </c>
      <c r="S535">
        <f t="shared" si="88"/>
        <v>4705.0000000000027</v>
      </c>
      <c r="T535">
        <v>8.3535383120299649</v>
      </c>
      <c r="U535">
        <f t="shared" si="89"/>
        <v>4245.1749539979655</v>
      </c>
      <c r="V535">
        <v>0.10284273998951576</v>
      </c>
      <c r="W535">
        <v>8.3513172720587203</v>
      </c>
      <c r="X535">
        <v>0.10506377996076033</v>
      </c>
      <c r="Z535">
        <v>4705</v>
      </c>
      <c r="AA535">
        <v>8.4563810520194806</v>
      </c>
      <c r="AB535">
        <v>0</v>
      </c>
      <c r="AC535">
        <v>1</v>
      </c>
      <c r="AD535">
        <v>6.34</v>
      </c>
      <c r="AE535">
        <v>6.43</v>
      </c>
      <c r="AF535">
        <v>4.03</v>
      </c>
    </row>
    <row r="536" spans="1:32" x14ac:dyDescent="0.3">
      <c r="A536">
        <v>2</v>
      </c>
      <c r="B536">
        <v>1.08</v>
      </c>
      <c r="C536">
        <f t="shared" si="80"/>
        <v>1.0170677506059698</v>
      </c>
      <c r="E536" t="s">
        <v>18</v>
      </c>
      <c r="F536" t="s">
        <v>14</v>
      </c>
      <c r="G536">
        <f t="shared" si="81"/>
        <v>0</v>
      </c>
      <c r="H536">
        <f t="shared" si="82"/>
        <v>1</v>
      </c>
      <c r="I536">
        <f t="shared" si="83"/>
        <v>0</v>
      </c>
      <c r="J536">
        <f t="shared" si="84"/>
        <v>0</v>
      </c>
      <c r="K536" t="s">
        <v>11</v>
      </c>
      <c r="L536">
        <f t="shared" si="85"/>
        <v>0</v>
      </c>
      <c r="M536">
        <f t="shared" si="86"/>
        <v>0</v>
      </c>
      <c r="N536">
        <f t="shared" si="87"/>
        <v>1</v>
      </c>
      <c r="O536">
        <v>62.6</v>
      </c>
      <c r="P536">
        <v>56</v>
      </c>
      <c r="Q536">
        <v>4407</v>
      </c>
      <c r="R536">
        <v>8.3909494648419862</v>
      </c>
      <c r="S536">
        <f t="shared" si="88"/>
        <v>4406.9999999999964</v>
      </c>
      <c r="T536">
        <v>8.6081204077897819</v>
      </c>
      <c r="U536">
        <f t="shared" si="89"/>
        <v>5475.9464525465892</v>
      </c>
      <c r="V536">
        <v>-0.21717094294779571</v>
      </c>
      <c r="W536">
        <v>8.5966834033750246</v>
      </c>
      <c r="X536">
        <v>-0.20573393853303834</v>
      </c>
      <c r="Z536">
        <v>4407</v>
      </c>
      <c r="AA536">
        <v>8.3909494648419862</v>
      </c>
      <c r="AB536">
        <v>0</v>
      </c>
      <c r="AC536">
        <v>1</v>
      </c>
      <c r="AD536">
        <v>6.55</v>
      </c>
      <c r="AE536">
        <v>6.61</v>
      </c>
      <c r="AF536">
        <v>4.12</v>
      </c>
    </row>
    <row r="537" spans="1:32" x14ac:dyDescent="0.3">
      <c r="A537">
        <v>2</v>
      </c>
      <c r="B537">
        <v>1.25</v>
      </c>
      <c r="C537">
        <f t="shared" si="80"/>
        <v>1.0502930988032313</v>
      </c>
      <c r="E537" t="s">
        <v>12</v>
      </c>
      <c r="F537" t="s">
        <v>17</v>
      </c>
      <c r="G537">
        <f t="shared" si="81"/>
        <v>1</v>
      </c>
      <c r="H537">
        <f t="shared" si="82"/>
        <v>0</v>
      </c>
      <c r="I537">
        <f t="shared" si="83"/>
        <v>0</v>
      </c>
      <c r="J537">
        <f t="shared" si="84"/>
        <v>0</v>
      </c>
      <c r="K537" t="s">
        <v>11</v>
      </c>
      <c r="L537">
        <f t="shared" si="85"/>
        <v>0</v>
      </c>
      <c r="M537">
        <f t="shared" si="86"/>
        <v>0</v>
      </c>
      <c r="N537">
        <f t="shared" si="87"/>
        <v>1</v>
      </c>
      <c r="O537">
        <v>59.8</v>
      </c>
      <c r="P537">
        <v>55</v>
      </c>
      <c r="Q537">
        <v>4543</v>
      </c>
      <c r="R537">
        <v>8.4213428657594029</v>
      </c>
      <c r="S537">
        <f t="shared" si="88"/>
        <v>4542.9999999999982</v>
      </c>
      <c r="T537">
        <v>8.8831513940303122</v>
      </c>
      <c r="U537">
        <f t="shared" si="89"/>
        <v>7209.4748697714886</v>
      </c>
      <c r="V537">
        <v>-0.46180852827090924</v>
      </c>
      <c r="W537">
        <v>8.8738205806724757</v>
      </c>
      <c r="X537">
        <v>-0.45247771491307276</v>
      </c>
      <c r="Z537">
        <v>4543</v>
      </c>
      <c r="AA537">
        <v>8.4213428657594029</v>
      </c>
      <c r="AB537">
        <v>0</v>
      </c>
      <c r="AC537">
        <v>1</v>
      </c>
      <c r="AD537">
        <v>7.07</v>
      </c>
      <c r="AE537">
        <v>7.01</v>
      </c>
      <c r="AF537">
        <v>4.21</v>
      </c>
    </row>
    <row r="538" spans="1:32" x14ac:dyDescent="0.3">
      <c r="A538">
        <v>2</v>
      </c>
      <c r="B538">
        <v>1.01</v>
      </c>
      <c r="C538">
        <f t="shared" si="80"/>
        <v>1.0021904733436682</v>
      </c>
      <c r="E538" t="s">
        <v>12</v>
      </c>
      <c r="F538" t="s">
        <v>4</v>
      </c>
      <c r="G538">
        <f t="shared" si="81"/>
        <v>0</v>
      </c>
      <c r="H538">
        <f t="shared" si="82"/>
        <v>0</v>
      </c>
      <c r="I538">
        <f t="shared" si="83"/>
        <v>1</v>
      </c>
      <c r="J538">
        <f t="shared" si="84"/>
        <v>0</v>
      </c>
      <c r="K538" t="s">
        <v>11</v>
      </c>
      <c r="L538">
        <f t="shared" si="85"/>
        <v>0</v>
      </c>
      <c r="M538">
        <f t="shared" si="86"/>
        <v>0</v>
      </c>
      <c r="N538">
        <f t="shared" si="87"/>
        <v>1</v>
      </c>
      <c r="O538">
        <v>62</v>
      </c>
      <c r="P538">
        <v>60</v>
      </c>
      <c r="Q538">
        <v>3507</v>
      </c>
      <c r="R538">
        <v>8.1625162501401789</v>
      </c>
      <c r="S538">
        <f t="shared" si="88"/>
        <v>3507.0000000000027</v>
      </c>
      <c r="T538">
        <v>8.2247650890038226</v>
      </c>
      <c r="U538">
        <f t="shared" si="89"/>
        <v>3732.2445549129388</v>
      </c>
      <c r="V538">
        <v>-6.2248838863643741E-2</v>
      </c>
      <c r="W538">
        <v>8.2472613973157891</v>
      </c>
      <c r="X538">
        <v>-8.4745147175610214E-2</v>
      </c>
      <c r="Z538">
        <v>3507</v>
      </c>
      <c r="AA538">
        <v>8.1625162501401789</v>
      </c>
      <c r="AB538">
        <v>0</v>
      </c>
      <c r="AC538">
        <v>1</v>
      </c>
      <c r="AD538">
        <v>6.39</v>
      </c>
      <c r="AE538">
        <v>6.25</v>
      </c>
      <c r="AF538">
        <v>3.92</v>
      </c>
    </row>
    <row r="539" spans="1:32" x14ac:dyDescent="0.3">
      <c r="A539">
        <v>2</v>
      </c>
      <c r="B539">
        <v>1.3</v>
      </c>
      <c r="C539">
        <f t="shared" si="80"/>
        <v>1.0593906684519199</v>
      </c>
      <c r="E539" t="s">
        <v>12</v>
      </c>
      <c r="F539" t="s">
        <v>10</v>
      </c>
      <c r="G539">
        <f t="shared" si="81"/>
        <v>0</v>
      </c>
      <c r="H539">
        <f t="shared" si="82"/>
        <v>0</v>
      </c>
      <c r="I539">
        <f t="shared" si="83"/>
        <v>0</v>
      </c>
      <c r="J539">
        <f t="shared" si="84"/>
        <v>1</v>
      </c>
      <c r="K539" t="s">
        <v>15</v>
      </c>
      <c r="L539">
        <f t="shared" si="85"/>
        <v>0</v>
      </c>
      <c r="M539">
        <f t="shared" si="86"/>
        <v>1</v>
      </c>
      <c r="N539">
        <f t="shared" si="87"/>
        <v>0</v>
      </c>
      <c r="O539">
        <v>62.7</v>
      </c>
      <c r="P539">
        <v>58</v>
      </c>
      <c r="Q539">
        <v>6246</v>
      </c>
      <c r="R539">
        <v>8.7396965378430238</v>
      </c>
      <c r="S539">
        <f t="shared" si="88"/>
        <v>6245.9999999999991</v>
      </c>
      <c r="T539">
        <v>8.8832675173539251</v>
      </c>
      <c r="U539">
        <f t="shared" si="89"/>
        <v>7210.3121065652886</v>
      </c>
      <c r="V539">
        <v>-0.14357097951090125</v>
      </c>
      <c r="W539">
        <v>8.8776835414146564</v>
      </c>
      <c r="X539">
        <v>-0.13798700357163263</v>
      </c>
      <c r="Z539">
        <v>6246</v>
      </c>
      <c r="AA539">
        <v>8.7396965378430238</v>
      </c>
      <c r="AB539">
        <v>0</v>
      </c>
      <c r="AC539">
        <v>1</v>
      </c>
      <c r="AD539">
        <v>6.97</v>
      </c>
      <c r="AE539">
        <v>6.9</v>
      </c>
      <c r="AF539">
        <v>4.3499999999999996</v>
      </c>
    </row>
    <row r="540" spans="1:32" x14ac:dyDescent="0.3">
      <c r="A540">
        <v>2</v>
      </c>
      <c r="B540">
        <v>1.5</v>
      </c>
      <c r="C540">
        <f t="shared" si="80"/>
        <v>1.0932575062388263</v>
      </c>
      <c r="E540" t="s">
        <v>12</v>
      </c>
      <c r="F540" t="s">
        <v>10</v>
      </c>
      <c r="G540">
        <f t="shared" si="81"/>
        <v>0</v>
      </c>
      <c r="H540">
        <f t="shared" si="82"/>
        <v>0</v>
      </c>
      <c r="I540">
        <f t="shared" si="83"/>
        <v>0</v>
      </c>
      <c r="J540">
        <f t="shared" si="84"/>
        <v>1</v>
      </c>
      <c r="K540" t="s">
        <v>15</v>
      </c>
      <c r="L540">
        <f t="shared" si="85"/>
        <v>0</v>
      </c>
      <c r="M540">
        <f t="shared" si="86"/>
        <v>1</v>
      </c>
      <c r="N540">
        <f t="shared" si="87"/>
        <v>0</v>
      </c>
      <c r="O540">
        <v>58.4</v>
      </c>
      <c r="P540">
        <v>61</v>
      </c>
      <c r="Q540">
        <v>8820</v>
      </c>
      <c r="R540">
        <v>9.0847771490008373</v>
      </c>
      <c r="S540">
        <f t="shared" si="88"/>
        <v>8820.0000000000036</v>
      </c>
      <c r="T540">
        <v>9.1547537680848556</v>
      </c>
      <c r="U540">
        <f t="shared" si="89"/>
        <v>9459.3009889549594</v>
      </c>
      <c r="V540">
        <v>-6.997661908401831E-2</v>
      </c>
      <c r="W540">
        <v>9.1713672797974688</v>
      </c>
      <c r="X540">
        <v>-8.659013079663147E-2</v>
      </c>
      <c r="Z540">
        <v>8820</v>
      </c>
      <c r="AA540">
        <v>9.0847771490008373</v>
      </c>
      <c r="AB540">
        <v>0</v>
      </c>
      <c r="AC540">
        <v>1</v>
      </c>
      <c r="AD540">
        <v>7.48</v>
      </c>
      <c r="AE540">
        <v>7.42</v>
      </c>
      <c r="AF540">
        <v>4.3499999999999996</v>
      </c>
    </row>
    <row r="541" spans="1:32" x14ac:dyDescent="0.3">
      <c r="A541">
        <v>2</v>
      </c>
      <c r="B541">
        <v>1.21</v>
      </c>
      <c r="C541">
        <f t="shared" si="80"/>
        <v>1.0428083570334503</v>
      </c>
      <c r="E541" t="s">
        <v>12</v>
      </c>
      <c r="F541" t="s">
        <v>17</v>
      </c>
      <c r="G541">
        <f t="shared" si="81"/>
        <v>1</v>
      </c>
      <c r="H541">
        <f t="shared" si="82"/>
        <v>0</v>
      </c>
      <c r="I541">
        <f t="shared" si="83"/>
        <v>0</v>
      </c>
      <c r="J541">
        <f t="shared" si="84"/>
        <v>0</v>
      </c>
      <c r="K541" t="s">
        <v>11</v>
      </c>
      <c r="L541">
        <f t="shared" si="85"/>
        <v>0</v>
      </c>
      <c r="M541">
        <f t="shared" si="86"/>
        <v>0</v>
      </c>
      <c r="N541">
        <f t="shared" si="87"/>
        <v>1</v>
      </c>
      <c r="O541">
        <v>62.5</v>
      </c>
      <c r="P541">
        <v>57</v>
      </c>
      <c r="Q541">
        <v>6505</v>
      </c>
      <c r="R541">
        <v>8.7803263909466054</v>
      </c>
      <c r="S541">
        <f t="shared" si="88"/>
        <v>6504.9999999999982</v>
      </c>
      <c r="T541">
        <v>8.7296880939306547</v>
      </c>
      <c r="U541">
        <f t="shared" si="89"/>
        <v>6183.7990459195989</v>
      </c>
      <c r="V541">
        <v>5.0638297015950684E-2</v>
      </c>
      <c r="W541">
        <v>8.7312818558812246</v>
      </c>
      <c r="X541">
        <v>4.9044535065380757E-2</v>
      </c>
      <c r="Z541">
        <v>6505</v>
      </c>
      <c r="AA541">
        <v>8.7803263909466054</v>
      </c>
      <c r="AB541">
        <v>0</v>
      </c>
      <c r="AC541">
        <v>1</v>
      </c>
      <c r="AD541">
        <v>6.79</v>
      </c>
      <c r="AE541">
        <v>6.71</v>
      </c>
      <c r="AF541">
        <v>4.22</v>
      </c>
    </row>
    <row r="542" spans="1:32" x14ac:dyDescent="0.3">
      <c r="A542">
        <v>2</v>
      </c>
      <c r="B542">
        <v>1.52</v>
      </c>
      <c r="C542">
        <f t="shared" si="80"/>
        <v>1.0964463975475236</v>
      </c>
      <c r="E542" t="s">
        <v>3</v>
      </c>
      <c r="F542" t="s">
        <v>17</v>
      </c>
      <c r="G542">
        <f t="shared" si="81"/>
        <v>1</v>
      </c>
      <c r="H542">
        <f t="shared" si="82"/>
        <v>0</v>
      </c>
      <c r="I542">
        <f t="shared" si="83"/>
        <v>0</v>
      </c>
      <c r="J542">
        <f t="shared" si="84"/>
        <v>0</v>
      </c>
      <c r="K542" t="s">
        <v>2</v>
      </c>
      <c r="L542">
        <f t="shared" si="85"/>
        <v>0</v>
      </c>
      <c r="M542">
        <f t="shared" si="86"/>
        <v>0</v>
      </c>
      <c r="N542">
        <f t="shared" si="87"/>
        <v>1</v>
      </c>
      <c r="O542">
        <v>61.2</v>
      </c>
      <c r="P542">
        <v>57</v>
      </c>
      <c r="Q542">
        <v>13329</v>
      </c>
      <c r="R542">
        <v>9.497697391604019</v>
      </c>
      <c r="S542">
        <f t="shared" si="88"/>
        <v>13329.000000000011</v>
      </c>
      <c r="T542">
        <v>9.1943211045660789</v>
      </c>
      <c r="U542">
        <f t="shared" si="89"/>
        <v>9841.0835865328427</v>
      </c>
      <c r="V542">
        <v>0.30337628703794017</v>
      </c>
      <c r="W542">
        <v>9.1851482529323896</v>
      </c>
      <c r="X542">
        <v>0.31254913867162948</v>
      </c>
      <c r="Z542">
        <v>13329</v>
      </c>
      <c r="AA542">
        <v>9.497697391604019</v>
      </c>
      <c r="AB542">
        <v>0</v>
      </c>
      <c r="AC542">
        <v>1</v>
      </c>
      <c r="AD542">
        <v>7.47</v>
      </c>
      <c r="AE542">
        <v>7.4</v>
      </c>
      <c r="AF542">
        <v>4.55</v>
      </c>
    </row>
    <row r="543" spans="1:32" x14ac:dyDescent="0.3">
      <c r="A543">
        <v>2</v>
      </c>
      <c r="B543">
        <v>1.63</v>
      </c>
      <c r="C543">
        <f t="shared" si="80"/>
        <v>1.1134226562407845</v>
      </c>
      <c r="E543" t="s">
        <v>18</v>
      </c>
      <c r="F543" t="s">
        <v>6</v>
      </c>
      <c r="G543">
        <f t="shared" si="81"/>
        <v>0</v>
      </c>
      <c r="H543">
        <f t="shared" si="82"/>
        <v>1</v>
      </c>
      <c r="I543">
        <f t="shared" si="83"/>
        <v>0</v>
      </c>
      <c r="J543">
        <f t="shared" si="84"/>
        <v>0</v>
      </c>
      <c r="K543" t="s">
        <v>15</v>
      </c>
      <c r="L543">
        <f t="shared" si="85"/>
        <v>0</v>
      </c>
      <c r="M543">
        <f t="shared" si="86"/>
        <v>1</v>
      </c>
      <c r="N543">
        <f t="shared" si="87"/>
        <v>0</v>
      </c>
      <c r="O543">
        <v>61.8</v>
      </c>
      <c r="P543">
        <v>58</v>
      </c>
      <c r="Q543">
        <v>13555</v>
      </c>
      <c r="R543">
        <v>9.5145107619327653</v>
      </c>
      <c r="S543">
        <f t="shared" si="88"/>
        <v>13554.999999999993</v>
      </c>
      <c r="T543">
        <v>9.6631012161707055</v>
      </c>
      <c r="U543">
        <f t="shared" si="89"/>
        <v>15726.480336291801</v>
      </c>
      <c r="V543">
        <v>-0.14859045423794015</v>
      </c>
      <c r="W543">
        <v>9.6670990855352379</v>
      </c>
      <c r="X543">
        <v>-0.15258832360247254</v>
      </c>
      <c r="Z543">
        <v>13555</v>
      </c>
      <c r="AA543">
        <v>9.5145107619327653</v>
      </c>
      <c r="AB543">
        <v>0</v>
      </c>
      <c r="AC543">
        <v>1</v>
      </c>
      <c r="AD543">
        <v>7.49</v>
      </c>
      <c r="AE543">
        <v>7.57</v>
      </c>
      <c r="AF543">
        <v>4.6500000000000004</v>
      </c>
    </row>
    <row r="544" spans="1:32" x14ac:dyDescent="0.3">
      <c r="A544">
        <v>2</v>
      </c>
      <c r="B544">
        <v>1.01</v>
      </c>
      <c r="C544">
        <f t="shared" si="80"/>
        <v>1.0021904733436682</v>
      </c>
      <c r="E544" t="s">
        <v>3</v>
      </c>
      <c r="F544" t="s">
        <v>14</v>
      </c>
      <c r="G544">
        <f t="shared" si="81"/>
        <v>0</v>
      </c>
      <c r="H544">
        <f t="shared" si="82"/>
        <v>1</v>
      </c>
      <c r="I544">
        <f t="shared" si="83"/>
        <v>0</v>
      </c>
      <c r="J544">
        <f t="shared" si="84"/>
        <v>0</v>
      </c>
      <c r="K544" t="s">
        <v>11</v>
      </c>
      <c r="L544">
        <f t="shared" si="85"/>
        <v>0</v>
      </c>
      <c r="M544">
        <f t="shared" si="86"/>
        <v>0</v>
      </c>
      <c r="N544">
        <f t="shared" si="87"/>
        <v>1</v>
      </c>
      <c r="O544">
        <v>61.7</v>
      </c>
      <c r="P544">
        <v>56</v>
      </c>
      <c r="Q544">
        <v>5154</v>
      </c>
      <c r="R544">
        <v>8.5475283912123103</v>
      </c>
      <c r="S544">
        <f t="shared" si="88"/>
        <v>5154</v>
      </c>
      <c r="T544">
        <v>8.4907405934691536</v>
      </c>
      <c r="U544">
        <f t="shared" si="89"/>
        <v>4869.4710366307736</v>
      </c>
      <c r="V544">
        <v>5.6787797743156787E-2</v>
      </c>
      <c r="W544">
        <v>8.4905229174585077</v>
      </c>
      <c r="X544">
        <v>5.7005473753802605E-2</v>
      </c>
      <c r="Z544">
        <v>5154</v>
      </c>
      <c r="AA544">
        <v>8.5475283912123103</v>
      </c>
      <c r="AB544">
        <v>0</v>
      </c>
      <c r="AC544">
        <v>1</v>
      </c>
      <c r="AD544">
        <v>6.43</v>
      </c>
      <c r="AE544">
        <v>6.47</v>
      </c>
      <c r="AF544">
        <v>3.98</v>
      </c>
    </row>
    <row r="545" spans="1:32" x14ac:dyDescent="0.3">
      <c r="A545">
        <v>2</v>
      </c>
      <c r="B545">
        <v>1.63</v>
      </c>
      <c r="C545">
        <f t="shared" si="80"/>
        <v>1.1134226562407845</v>
      </c>
      <c r="E545" t="s">
        <v>18</v>
      </c>
      <c r="F545" t="s">
        <v>13</v>
      </c>
      <c r="G545">
        <f t="shared" si="81"/>
        <v>0</v>
      </c>
      <c r="H545">
        <f t="shared" si="82"/>
        <v>0</v>
      </c>
      <c r="I545">
        <f t="shared" si="83"/>
        <v>1</v>
      </c>
      <c r="J545">
        <f t="shared" si="84"/>
        <v>0</v>
      </c>
      <c r="K545" t="s">
        <v>7</v>
      </c>
      <c r="L545">
        <f t="shared" si="85"/>
        <v>0</v>
      </c>
      <c r="M545">
        <f t="shared" si="86"/>
        <v>1</v>
      </c>
      <c r="N545">
        <f t="shared" si="87"/>
        <v>0</v>
      </c>
      <c r="O545">
        <v>62.5</v>
      </c>
      <c r="P545">
        <v>60</v>
      </c>
      <c r="Q545">
        <v>14404</v>
      </c>
      <c r="R545">
        <v>9.5752612247687665</v>
      </c>
      <c r="S545">
        <f t="shared" si="88"/>
        <v>14404.000000000009</v>
      </c>
      <c r="T545">
        <v>9.5059670068142292</v>
      </c>
      <c r="U545">
        <f t="shared" si="89"/>
        <v>13439.682722131518</v>
      </c>
      <c r="V545">
        <v>6.9294217954537274E-2</v>
      </c>
      <c r="W545">
        <v>9.5126170021659835</v>
      </c>
      <c r="X545">
        <v>6.2644222602783017E-2</v>
      </c>
      <c r="Z545">
        <v>14404</v>
      </c>
      <c r="AA545">
        <v>9.5752612247687665</v>
      </c>
      <c r="AB545">
        <v>0</v>
      </c>
      <c r="AC545">
        <v>1</v>
      </c>
      <c r="AD545">
        <v>7.43</v>
      </c>
      <c r="AE545">
        <v>7.51</v>
      </c>
      <c r="AF545">
        <v>4.67</v>
      </c>
    </row>
    <row r="546" spans="1:32" x14ac:dyDescent="0.3">
      <c r="A546">
        <v>2</v>
      </c>
      <c r="B546">
        <v>1.1000000000000001</v>
      </c>
      <c r="C546">
        <f t="shared" si="80"/>
        <v>1.0211798847575535</v>
      </c>
      <c r="E546" t="s">
        <v>12</v>
      </c>
      <c r="F546" t="s">
        <v>17</v>
      </c>
      <c r="G546">
        <f t="shared" si="81"/>
        <v>1</v>
      </c>
      <c r="H546">
        <f t="shared" si="82"/>
        <v>0</v>
      </c>
      <c r="I546">
        <f t="shared" si="83"/>
        <v>0</v>
      </c>
      <c r="J546">
        <f t="shared" si="84"/>
        <v>0</v>
      </c>
      <c r="K546" t="s">
        <v>11</v>
      </c>
      <c r="L546">
        <f t="shared" si="85"/>
        <v>0</v>
      </c>
      <c r="M546">
        <f t="shared" si="86"/>
        <v>0</v>
      </c>
      <c r="N546">
        <f t="shared" si="87"/>
        <v>1</v>
      </c>
      <c r="O546">
        <v>62.4</v>
      </c>
      <c r="P546">
        <v>58</v>
      </c>
      <c r="Q546">
        <v>4725</v>
      </c>
      <c r="R546">
        <v>8.4606228399278436</v>
      </c>
      <c r="S546">
        <f t="shared" si="88"/>
        <v>4725.0000000000018</v>
      </c>
      <c r="T546">
        <v>8.6217984286530474</v>
      </c>
      <c r="U546">
        <f t="shared" si="89"/>
        <v>5551.3611484996463</v>
      </c>
      <c r="V546">
        <v>-0.16117558872520377</v>
      </c>
      <c r="W546">
        <v>8.618842564224046</v>
      </c>
      <c r="X546">
        <v>-0.15821972429620246</v>
      </c>
      <c r="Z546">
        <v>4725</v>
      </c>
      <c r="AA546">
        <v>8.4606228399278436</v>
      </c>
      <c r="AB546">
        <v>0</v>
      </c>
      <c r="AC546">
        <v>1</v>
      </c>
      <c r="AD546">
        <v>6.6</v>
      </c>
      <c r="AE546">
        <v>6.57</v>
      </c>
      <c r="AF546">
        <v>4.1100000000000003</v>
      </c>
    </row>
    <row r="547" spans="1:32" x14ac:dyDescent="0.3">
      <c r="A547">
        <v>2</v>
      </c>
      <c r="B547">
        <v>1.02</v>
      </c>
      <c r="C547">
        <f t="shared" si="80"/>
        <v>1.0043640927805335</v>
      </c>
      <c r="E547" t="s">
        <v>3</v>
      </c>
      <c r="F547" t="s">
        <v>13</v>
      </c>
      <c r="G547">
        <f t="shared" si="81"/>
        <v>0</v>
      </c>
      <c r="H547">
        <f t="shared" si="82"/>
        <v>0</v>
      </c>
      <c r="I547">
        <f t="shared" si="83"/>
        <v>1</v>
      </c>
      <c r="J547">
        <f t="shared" si="84"/>
        <v>0</v>
      </c>
      <c r="K547" t="s">
        <v>2</v>
      </c>
      <c r="L547">
        <f t="shared" si="85"/>
        <v>0</v>
      </c>
      <c r="M547">
        <f t="shared" si="86"/>
        <v>0</v>
      </c>
      <c r="N547">
        <f t="shared" si="87"/>
        <v>1</v>
      </c>
      <c r="O547">
        <v>59.2</v>
      </c>
      <c r="P547">
        <v>57</v>
      </c>
      <c r="Q547">
        <v>4633</v>
      </c>
      <c r="R547">
        <v>8.4409598854166479</v>
      </c>
      <c r="S547">
        <f t="shared" si="88"/>
        <v>4632.9999999999973</v>
      </c>
      <c r="T547">
        <v>8.3707957464832532</v>
      </c>
      <c r="U547">
        <f t="shared" si="89"/>
        <v>4319.0715816370803</v>
      </c>
      <c r="V547">
        <v>7.0164138933394682E-2</v>
      </c>
      <c r="W547">
        <v>8.3848899981522749</v>
      </c>
      <c r="X547">
        <v>5.6069887264373008E-2</v>
      </c>
      <c r="Z547">
        <v>4633</v>
      </c>
      <c r="AA547">
        <v>8.4409598854166479</v>
      </c>
      <c r="AB547">
        <v>0</v>
      </c>
      <c r="AC547">
        <v>1</v>
      </c>
      <c r="AD547">
        <v>6.52</v>
      </c>
      <c r="AE547">
        <v>6.56</v>
      </c>
      <c r="AF547">
        <v>3.87</v>
      </c>
    </row>
    <row r="548" spans="1:32" x14ac:dyDescent="0.3">
      <c r="A548">
        <v>2</v>
      </c>
      <c r="B548">
        <v>1.23</v>
      </c>
      <c r="C548">
        <f t="shared" si="80"/>
        <v>1.0465744642047201</v>
      </c>
      <c r="E548" t="s">
        <v>3</v>
      </c>
      <c r="F548" t="s">
        <v>17</v>
      </c>
      <c r="G548">
        <f t="shared" si="81"/>
        <v>1</v>
      </c>
      <c r="H548">
        <f t="shared" si="82"/>
        <v>0</v>
      </c>
      <c r="I548">
        <f t="shared" si="83"/>
        <v>0</v>
      </c>
      <c r="J548">
        <f t="shared" si="84"/>
        <v>0</v>
      </c>
      <c r="K548" t="s">
        <v>9</v>
      </c>
      <c r="L548">
        <f t="shared" si="85"/>
        <v>0</v>
      </c>
      <c r="M548">
        <f t="shared" si="86"/>
        <v>1</v>
      </c>
      <c r="N548">
        <f t="shared" si="87"/>
        <v>0</v>
      </c>
      <c r="O548">
        <v>62.4</v>
      </c>
      <c r="P548">
        <v>57</v>
      </c>
      <c r="Q548">
        <v>16253</v>
      </c>
      <c r="R548">
        <v>9.6960327861031761</v>
      </c>
      <c r="S548">
        <f t="shared" si="88"/>
        <v>16253.000000000004</v>
      </c>
      <c r="T548">
        <v>9.1974351879183924</v>
      </c>
      <c r="U548">
        <f t="shared" si="89"/>
        <v>9871.7773076970425</v>
      </c>
      <c r="V548">
        <v>0.49859759818478366</v>
      </c>
      <c r="W548">
        <v>9.1873110305317507</v>
      </c>
      <c r="X548">
        <v>0.5087217555714254</v>
      </c>
      <c r="Z548">
        <v>16253</v>
      </c>
      <c r="AA548">
        <v>9.6960327861031761</v>
      </c>
      <c r="AB548">
        <v>0</v>
      </c>
      <c r="AC548">
        <v>1</v>
      </c>
      <c r="AD548">
        <v>6.88</v>
      </c>
      <c r="AE548">
        <v>6.83</v>
      </c>
      <c r="AF548">
        <v>4.28</v>
      </c>
    </row>
    <row r="549" spans="1:32" x14ac:dyDescent="0.3">
      <c r="A549">
        <v>2</v>
      </c>
      <c r="B549">
        <v>1.5</v>
      </c>
      <c r="C549">
        <f t="shared" si="80"/>
        <v>1.0932575062388263</v>
      </c>
      <c r="E549" t="s">
        <v>8</v>
      </c>
      <c r="F549" t="s">
        <v>13</v>
      </c>
      <c r="G549">
        <f t="shared" si="81"/>
        <v>0</v>
      </c>
      <c r="H549">
        <f t="shared" si="82"/>
        <v>0</v>
      </c>
      <c r="I549">
        <f t="shared" si="83"/>
        <v>1</v>
      </c>
      <c r="J549">
        <f t="shared" si="84"/>
        <v>0</v>
      </c>
      <c r="K549" t="s">
        <v>11</v>
      </c>
      <c r="L549">
        <f t="shared" si="85"/>
        <v>0</v>
      </c>
      <c r="M549">
        <f t="shared" si="86"/>
        <v>0</v>
      </c>
      <c r="N549">
        <f t="shared" si="87"/>
        <v>1</v>
      </c>
      <c r="O549">
        <v>68.5</v>
      </c>
      <c r="P549">
        <v>66</v>
      </c>
      <c r="Q549">
        <v>6552</v>
      </c>
      <c r="R549">
        <v>8.7875256255329059</v>
      </c>
      <c r="S549">
        <f t="shared" si="88"/>
        <v>6552.0000000000036</v>
      </c>
      <c r="T549">
        <v>8.7282841763731387</v>
      </c>
      <c r="U549">
        <f t="shared" si="89"/>
        <v>6175.1235931020792</v>
      </c>
      <c r="V549">
        <v>5.9241449159767257E-2</v>
      </c>
      <c r="W549">
        <v>8.7488401602484771</v>
      </c>
      <c r="X549">
        <v>3.8685465284428844E-2</v>
      </c>
      <c r="Z549">
        <v>6552</v>
      </c>
      <c r="AA549">
        <v>8.7875256255329059</v>
      </c>
      <c r="AB549">
        <v>0</v>
      </c>
      <c r="AC549">
        <v>1</v>
      </c>
      <c r="AD549">
        <v>6.87</v>
      </c>
      <c r="AE549">
        <v>6.76</v>
      </c>
      <c r="AF549">
        <v>4.67</v>
      </c>
    </row>
    <row r="550" spans="1:32" x14ac:dyDescent="0.3">
      <c r="A550">
        <v>2</v>
      </c>
      <c r="B550">
        <v>1.54</v>
      </c>
      <c r="C550">
        <f t="shared" si="80"/>
        <v>1.09960272268227</v>
      </c>
      <c r="E550" t="s">
        <v>12</v>
      </c>
      <c r="F550" t="s">
        <v>13</v>
      </c>
      <c r="G550">
        <f t="shared" si="81"/>
        <v>0</v>
      </c>
      <c r="H550">
        <f t="shared" si="82"/>
        <v>0</v>
      </c>
      <c r="I550">
        <f t="shared" si="83"/>
        <v>1</v>
      </c>
      <c r="J550">
        <f t="shared" si="84"/>
        <v>0</v>
      </c>
      <c r="K550" t="s">
        <v>11</v>
      </c>
      <c r="L550">
        <f t="shared" si="85"/>
        <v>0</v>
      </c>
      <c r="M550">
        <f t="shared" si="86"/>
        <v>0</v>
      </c>
      <c r="N550">
        <f t="shared" si="87"/>
        <v>1</v>
      </c>
      <c r="O550">
        <v>59.4</v>
      </c>
      <c r="P550">
        <v>60</v>
      </c>
      <c r="Q550">
        <v>7848</v>
      </c>
      <c r="R550">
        <v>8.9680140012451997</v>
      </c>
      <c r="S550">
        <f t="shared" si="88"/>
        <v>7848.0000000000055</v>
      </c>
      <c r="T550">
        <v>9.0429780619827209</v>
      </c>
      <c r="U550">
        <f t="shared" si="89"/>
        <v>8458.9308029452041</v>
      </c>
      <c r="V550">
        <v>-7.4964060737521265E-2</v>
      </c>
      <c r="W550">
        <v>9.0497494072876066</v>
      </c>
      <c r="X550">
        <v>-8.1735406042406922E-2</v>
      </c>
      <c r="Z550">
        <v>7848</v>
      </c>
      <c r="AA550">
        <v>8.9680140012451997</v>
      </c>
      <c r="AB550">
        <v>0</v>
      </c>
      <c r="AC550">
        <v>1</v>
      </c>
      <c r="AD550">
        <v>7.52</v>
      </c>
      <c r="AE550">
        <v>7.49</v>
      </c>
      <c r="AF550">
        <v>4.46</v>
      </c>
    </row>
    <row r="551" spans="1:32" x14ac:dyDescent="0.3">
      <c r="A551">
        <v>2</v>
      </c>
      <c r="B551">
        <v>1.01</v>
      </c>
      <c r="C551">
        <f t="shared" ref="C551:C614" si="90">B551^0.2199</f>
        <v>1.0021904733436682</v>
      </c>
      <c r="E551" t="s">
        <v>8</v>
      </c>
      <c r="F551" t="s">
        <v>6</v>
      </c>
      <c r="G551">
        <f t="shared" ref="G551:G614" si="91">IF(F551="D",1,0)</f>
        <v>0</v>
      </c>
      <c r="H551">
        <f t="shared" ref="H551:H614" si="92">IF(OR(F551="E",F551="F"),1,0)</f>
        <v>1</v>
      </c>
      <c r="I551">
        <f t="shared" ref="I551:I614" si="93">IF(OR(F551="G",F551="H"),1,0)</f>
        <v>0</v>
      </c>
      <c r="J551">
        <f t="shared" ref="J551:J614" si="94">IF(OR(F551="I",F551="J"),1,0)</f>
        <v>0</v>
      </c>
      <c r="K551" t="s">
        <v>2</v>
      </c>
      <c r="L551">
        <f t="shared" ref="L551:L614" si="95">IF(OR(K551="IF",K551="FL"),1,0)</f>
        <v>0</v>
      </c>
      <c r="M551">
        <f t="shared" ref="M551:M614" si="96">IF(OR(K551="VS1",K551="VS2",K551="VVS1",K551="VVS2"),1,0)</f>
        <v>0</v>
      </c>
      <c r="N551">
        <f t="shared" ref="N551:N614" si="97">IF(OR(K551="SI1",K551="SI2"),1,0)</f>
        <v>1</v>
      </c>
      <c r="O551">
        <v>64.8</v>
      </c>
      <c r="P551">
        <v>58</v>
      </c>
      <c r="Q551">
        <v>4480</v>
      </c>
      <c r="R551">
        <v>8.4073783254090309</v>
      </c>
      <c r="S551">
        <f t="shared" si="88"/>
        <v>4480</v>
      </c>
      <c r="T551">
        <v>8.4315617967584977</v>
      </c>
      <c r="U551">
        <f t="shared" si="89"/>
        <v>4589.6626185009163</v>
      </c>
      <c r="V551">
        <v>-2.4183471349466856E-2</v>
      </c>
      <c r="W551">
        <v>8.4252554773261537</v>
      </c>
      <c r="X551">
        <v>-1.7877151917122802E-2</v>
      </c>
      <c r="Z551">
        <v>4480</v>
      </c>
      <c r="AA551">
        <v>8.4073783254090309</v>
      </c>
      <c r="AB551">
        <v>0</v>
      </c>
      <c r="AC551">
        <v>1</v>
      </c>
      <c r="AD551">
        <v>6.34</v>
      </c>
      <c r="AE551">
        <v>6.29</v>
      </c>
      <c r="AF551">
        <v>4.09</v>
      </c>
    </row>
    <row r="552" spans="1:32" x14ac:dyDescent="0.3">
      <c r="A552">
        <v>2</v>
      </c>
      <c r="B552">
        <v>1.06</v>
      </c>
      <c r="C552">
        <f t="shared" si="90"/>
        <v>1.0128957753911554</v>
      </c>
      <c r="E552" t="s">
        <v>18</v>
      </c>
      <c r="F552" t="s">
        <v>6</v>
      </c>
      <c r="G552">
        <f t="shared" si="91"/>
        <v>0</v>
      </c>
      <c r="H552">
        <f t="shared" si="92"/>
        <v>1</v>
      </c>
      <c r="I552">
        <f t="shared" si="93"/>
        <v>0</v>
      </c>
      <c r="J552">
        <f t="shared" si="94"/>
        <v>0</v>
      </c>
      <c r="K552" t="s">
        <v>16</v>
      </c>
      <c r="L552">
        <f t="shared" si="95"/>
        <v>1</v>
      </c>
      <c r="M552">
        <f t="shared" si="96"/>
        <v>0</v>
      </c>
      <c r="N552">
        <f t="shared" si="97"/>
        <v>0</v>
      </c>
      <c r="O552">
        <v>62.4</v>
      </c>
      <c r="P552">
        <v>55</v>
      </c>
      <c r="Q552">
        <v>12642</v>
      </c>
      <c r="R552">
        <v>9.4447798830322434</v>
      </c>
      <c r="S552">
        <f t="shared" si="88"/>
        <v>12641.999999999991</v>
      </c>
      <c r="T552">
        <v>9.2904314536394423</v>
      </c>
      <c r="U552">
        <f t="shared" si="89"/>
        <v>10833.857397564105</v>
      </c>
      <c r="V552">
        <v>0.15434842939280102</v>
      </c>
      <c r="W552">
        <v>9.2898267921904818</v>
      </c>
      <c r="X552">
        <v>0.15495309084176156</v>
      </c>
      <c r="Z552">
        <v>12642</v>
      </c>
      <c r="AA552">
        <v>9.4447798830322434</v>
      </c>
      <c r="AB552">
        <v>0</v>
      </c>
      <c r="AC552">
        <v>1</v>
      </c>
      <c r="AD552">
        <v>6.5</v>
      </c>
      <c r="AE552">
        <v>6.54</v>
      </c>
      <c r="AF552">
        <v>4.07</v>
      </c>
    </row>
    <row r="553" spans="1:32" x14ac:dyDescent="0.3">
      <c r="A553">
        <v>2</v>
      </c>
      <c r="B553">
        <v>1.53</v>
      </c>
      <c r="C553">
        <f t="shared" si="90"/>
        <v>1.0980285834290671</v>
      </c>
      <c r="E553" t="s">
        <v>18</v>
      </c>
      <c r="F553" t="s">
        <v>13</v>
      </c>
      <c r="G553">
        <f t="shared" si="91"/>
        <v>0</v>
      </c>
      <c r="H553">
        <f t="shared" si="92"/>
        <v>0</v>
      </c>
      <c r="I553">
        <f t="shared" si="93"/>
        <v>1</v>
      </c>
      <c r="J553">
        <f t="shared" si="94"/>
        <v>0</v>
      </c>
      <c r="K553" t="s">
        <v>7</v>
      </c>
      <c r="L553">
        <f t="shared" si="95"/>
        <v>0</v>
      </c>
      <c r="M553">
        <f t="shared" si="96"/>
        <v>1</v>
      </c>
      <c r="N553">
        <f t="shared" si="97"/>
        <v>0</v>
      </c>
      <c r="O553">
        <v>62.8</v>
      </c>
      <c r="P553">
        <v>56</v>
      </c>
      <c r="Q553">
        <v>12654</v>
      </c>
      <c r="R553">
        <v>9.4457286497068296</v>
      </c>
      <c r="S553">
        <f t="shared" si="88"/>
        <v>12654</v>
      </c>
      <c r="T553">
        <v>9.413894256608323</v>
      </c>
      <c r="U553">
        <f t="shared" si="89"/>
        <v>12257.512050144995</v>
      </c>
      <c r="V553">
        <v>3.1834393098506553E-2</v>
      </c>
      <c r="W553">
        <v>9.4079484902401269</v>
      </c>
      <c r="X553">
        <v>3.7780159466702656E-2</v>
      </c>
      <c r="Z553">
        <v>12654</v>
      </c>
      <c r="AA553">
        <v>9.4457286497068296</v>
      </c>
      <c r="AB553">
        <v>0</v>
      </c>
      <c r="AC553">
        <v>1</v>
      </c>
      <c r="AD553">
        <v>7.31</v>
      </c>
      <c r="AE553">
        <v>7.37</v>
      </c>
      <c r="AF553">
        <v>4.6100000000000003</v>
      </c>
    </row>
    <row r="554" spans="1:32" x14ac:dyDescent="0.3">
      <c r="A554">
        <v>2</v>
      </c>
      <c r="B554">
        <v>1.51</v>
      </c>
      <c r="C554">
        <f t="shared" si="90"/>
        <v>1.0948560705584958</v>
      </c>
      <c r="E554" t="s">
        <v>3</v>
      </c>
      <c r="F554" t="s">
        <v>4</v>
      </c>
      <c r="G554">
        <f t="shared" si="91"/>
        <v>0</v>
      </c>
      <c r="H554">
        <f t="shared" si="92"/>
        <v>0</v>
      </c>
      <c r="I554">
        <f t="shared" si="93"/>
        <v>1</v>
      </c>
      <c r="J554">
        <f t="shared" si="94"/>
        <v>0</v>
      </c>
      <c r="K554" t="s">
        <v>2</v>
      </c>
      <c r="L554">
        <f t="shared" si="95"/>
        <v>0</v>
      </c>
      <c r="M554">
        <f t="shared" si="96"/>
        <v>0</v>
      </c>
      <c r="N554">
        <f t="shared" si="97"/>
        <v>1</v>
      </c>
      <c r="O554">
        <v>61.9</v>
      </c>
      <c r="P554">
        <v>57</v>
      </c>
      <c r="Q554">
        <v>7678</v>
      </c>
      <c r="R554">
        <v>8.9461143755607431</v>
      </c>
      <c r="S554">
        <f t="shared" si="88"/>
        <v>7678</v>
      </c>
      <c r="T554">
        <v>8.9910776611319907</v>
      </c>
      <c r="U554">
        <f t="shared" si="89"/>
        <v>8031.1070454588771</v>
      </c>
      <c r="V554">
        <v>-4.4963285571247624E-2</v>
      </c>
      <c r="W554">
        <v>8.9834674580224174</v>
      </c>
      <c r="X554">
        <v>-3.7353082461674347E-2</v>
      </c>
      <c r="Z554">
        <v>7678</v>
      </c>
      <c r="AA554">
        <v>8.9461143755607431</v>
      </c>
      <c r="AB554">
        <v>0</v>
      </c>
      <c r="AC554">
        <v>1</v>
      </c>
      <c r="AD554">
        <v>7.4</v>
      </c>
      <c r="AE554">
        <v>7.33</v>
      </c>
      <c r="AF554">
        <v>4.5599999999999996</v>
      </c>
    </row>
    <row r="555" spans="1:32" x14ac:dyDescent="0.3">
      <c r="A555">
        <v>2</v>
      </c>
      <c r="B555">
        <v>1.1299999999999999</v>
      </c>
      <c r="C555">
        <f t="shared" si="90"/>
        <v>1.027240065158562</v>
      </c>
      <c r="E555" t="s">
        <v>12</v>
      </c>
      <c r="F555" t="s">
        <v>4</v>
      </c>
      <c r="G555">
        <f t="shared" si="91"/>
        <v>0</v>
      </c>
      <c r="H555">
        <f t="shared" si="92"/>
        <v>0</v>
      </c>
      <c r="I555">
        <f t="shared" si="93"/>
        <v>1</v>
      </c>
      <c r="J555">
        <f t="shared" si="94"/>
        <v>0</v>
      </c>
      <c r="K555" t="s">
        <v>11</v>
      </c>
      <c r="L555">
        <f t="shared" si="95"/>
        <v>0</v>
      </c>
      <c r="M555">
        <f t="shared" si="96"/>
        <v>0</v>
      </c>
      <c r="N555">
        <f t="shared" si="97"/>
        <v>1</v>
      </c>
      <c r="O555">
        <v>60.7</v>
      </c>
      <c r="P555">
        <v>54</v>
      </c>
      <c r="Q555">
        <v>4873</v>
      </c>
      <c r="R555">
        <v>8.4914650428435063</v>
      </c>
      <c r="S555">
        <f t="shared" si="88"/>
        <v>4873.0000000000009</v>
      </c>
      <c r="T555">
        <v>8.5302511698215504</v>
      </c>
      <c r="U555">
        <f t="shared" si="89"/>
        <v>5065.7180305381917</v>
      </c>
      <c r="V555">
        <v>-3.8786126978044067E-2</v>
      </c>
      <c r="W555">
        <v>8.5212384160829124</v>
      </c>
      <c r="X555">
        <v>-2.9773373239406098E-2</v>
      </c>
      <c r="Z555">
        <v>4873</v>
      </c>
      <c r="AA555">
        <v>8.4914650428435063</v>
      </c>
      <c r="AB555">
        <v>0</v>
      </c>
      <c r="AC555">
        <v>1</v>
      </c>
      <c r="AD555">
        <v>6.82</v>
      </c>
      <c r="AE555">
        <v>6.72</v>
      </c>
      <c r="AF555">
        <v>4.1100000000000003</v>
      </c>
    </row>
    <row r="556" spans="1:32" x14ac:dyDescent="0.3">
      <c r="A556">
        <v>2</v>
      </c>
      <c r="B556">
        <v>1.01</v>
      </c>
      <c r="C556">
        <f t="shared" si="90"/>
        <v>1.0021904733436682</v>
      </c>
      <c r="E556" t="s">
        <v>18</v>
      </c>
      <c r="F556" t="s">
        <v>17</v>
      </c>
      <c r="G556">
        <f t="shared" si="91"/>
        <v>1</v>
      </c>
      <c r="H556">
        <f t="shared" si="92"/>
        <v>0</v>
      </c>
      <c r="I556">
        <f t="shared" si="93"/>
        <v>0</v>
      </c>
      <c r="J556">
        <f t="shared" si="94"/>
        <v>0</v>
      </c>
      <c r="K556" t="s">
        <v>2</v>
      </c>
      <c r="L556">
        <f t="shared" si="95"/>
        <v>0</v>
      </c>
      <c r="M556">
        <f t="shared" si="96"/>
        <v>0</v>
      </c>
      <c r="N556">
        <f t="shared" si="97"/>
        <v>1</v>
      </c>
      <c r="O556">
        <v>62.1</v>
      </c>
      <c r="P556">
        <v>59</v>
      </c>
      <c r="Q556">
        <v>6630</v>
      </c>
      <c r="R556">
        <v>8.7993600831799075</v>
      </c>
      <c r="S556">
        <f t="shared" si="88"/>
        <v>6629.9999999999955</v>
      </c>
      <c r="T556">
        <v>8.4939768354581506</v>
      </c>
      <c r="U556">
        <f t="shared" si="89"/>
        <v>4885.2553504171419</v>
      </c>
      <c r="V556">
        <v>0.30538324772175685</v>
      </c>
      <c r="W556">
        <v>8.5011289120594604</v>
      </c>
      <c r="X556">
        <v>0.29823117112044706</v>
      </c>
      <c r="Z556">
        <v>6630</v>
      </c>
      <c r="AA556">
        <v>8.7993600831799075</v>
      </c>
      <c r="AB556">
        <v>0</v>
      </c>
      <c r="AC556">
        <v>1</v>
      </c>
      <c r="AD556">
        <v>6.37</v>
      </c>
      <c r="AE556">
        <v>6.41</v>
      </c>
      <c r="AF556">
        <v>3.97</v>
      </c>
    </row>
    <row r="557" spans="1:32" x14ac:dyDescent="0.3">
      <c r="A557">
        <v>2</v>
      </c>
      <c r="B557">
        <v>1.02</v>
      </c>
      <c r="C557">
        <f t="shared" si="90"/>
        <v>1.0043640927805335</v>
      </c>
      <c r="E557" t="s">
        <v>8</v>
      </c>
      <c r="F557" t="s">
        <v>4</v>
      </c>
      <c r="G557">
        <f t="shared" si="91"/>
        <v>0</v>
      </c>
      <c r="H557">
        <f t="shared" si="92"/>
        <v>0</v>
      </c>
      <c r="I557">
        <f t="shared" si="93"/>
        <v>1</v>
      </c>
      <c r="J557">
        <f t="shared" si="94"/>
        <v>0</v>
      </c>
      <c r="K557" t="s">
        <v>2</v>
      </c>
      <c r="L557">
        <f t="shared" si="95"/>
        <v>0</v>
      </c>
      <c r="M557">
        <f t="shared" si="96"/>
        <v>0</v>
      </c>
      <c r="N557">
        <f t="shared" si="97"/>
        <v>1</v>
      </c>
      <c r="O557">
        <v>65.5</v>
      </c>
      <c r="P557">
        <v>60</v>
      </c>
      <c r="Q557">
        <v>4758</v>
      </c>
      <c r="R557">
        <v>8.467582690862903</v>
      </c>
      <c r="S557">
        <f t="shared" si="88"/>
        <v>4758</v>
      </c>
      <c r="T557">
        <v>8.2660433149505472</v>
      </c>
      <c r="U557">
        <f t="shared" si="89"/>
        <v>3889.5288652679219</v>
      </c>
      <c r="V557">
        <v>0.20153937591235582</v>
      </c>
      <c r="W557">
        <v>8.2675515089044183</v>
      </c>
      <c r="X557">
        <v>0.20003118195848479</v>
      </c>
      <c r="Z557">
        <v>4758</v>
      </c>
      <c r="AA557">
        <v>8.467582690862903</v>
      </c>
      <c r="AB557">
        <v>0</v>
      </c>
      <c r="AC557">
        <v>1</v>
      </c>
      <c r="AD557">
        <v>6.29</v>
      </c>
      <c r="AE557">
        <v>6.22</v>
      </c>
      <c r="AF557">
        <v>4.0999999999999996</v>
      </c>
    </row>
    <row r="558" spans="1:32" x14ac:dyDescent="0.3">
      <c r="A558">
        <v>2</v>
      </c>
      <c r="B558">
        <v>1.19</v>
      </c>
      <c r="C558">
        <f t="shared" si="90"/>
        <v>1.0389933713251536</v>
      </c>
      <c r="E558" t="s">
        <v>3</v>
      </c>
      <c r="F558" t="s">
        <v>17</v>
      </c>
      <c r="G558">
        <f t="shared" si="91"/>
        <v>1</v>
      </c>
      <c r="H558">
        <f t="shared" si="92"/>
        <v>0</v>
      </c>
      <c r="I558">
        <f t="shared" si="93"/>
        <v>0</v>
      </c>
      <c r="J558">
        <f t="shared" si="94"/>
        <v>0</v>
      </c>
      <c r="K558" t="s">
        <v>11</v>
      </c>
      <c r="L558">
        <f t="shared" si="95"/>
        <v>0</v>
      </c>
      <c r="M558">
        <f t="shared" si="96"/>
        <v>0</v>
      </c>
      <c r="N558">
        <f t="shared" si="97"/>
        <v>1</v>
      </c>
      <c r="O558">
        <v>60.4</v>
      </c>
      <c r="P558">
        <v>55</v>
      </c>
      <c r="Q558">
        <v>5406</v>
      </c>
      <c r="R558">
        <v>8.5952647268363922</v>
      </c>
      <c r="S558">
        <f t="shared" si="88"/>
        <v>5405.9999999999964</v>
      </c>
      <c r="T558">
        <v>8.8182889676016192</v>
      </c>
      <c r="U558">
        <f t="shared" si="89"/>
        <v>6756.6938070598617</v>
      </c>
      <c r="V558">
        <v>-0.22302424076522698</v>
      </c>
      <c r="W558">
        <v>8.8075950466385429</v>
      </c>
      <c r="X558">
        <v>-0.21233031980215067</v>
      </c>
      <c r="Z558">
        <v>5406</v>
      </c>
      <c r="AA558">
        <v>8.5952647268363922</v>
      </c>
      <c r="AB558">
        <v>0</v>
      </c>
      <c r="AC558">
        <v>1</v>
      </c>
      <c r="AD558">
        <v>6.89</v>
      </c>
      <c r="AE558">
        <v>6.91</v>
      </c>
      <c r="AF558">
        <v>4.17</v>
      </c>
    </row>
    <row r="559" spans="1:32" x14ac:dyDescent="0.3">
      <c r="A559">
        <v>2</v>
      </c>
      <c r="B559">
        <v>1.2</v>
      </c>
      <c r="C559">
        <f t="shared" si="90"/>
        <v>1.0409070644037852</v>
      </c>
      <c r="E559" t="s">
        <v>12</v>
      </c>
      <c r="F559" t="s">
        <v>14</v>
      </c>
      <c r="G559">
        <f t="shared" si="91"/>
        <v>0</v>
      </c>
      <c r="H559">
        <f t="shared" si="92"/>
        <v>1</v>
      </c>
      <c r="I559">
        <f t="shared" si="93"/>
        <v>0</v>
      </c>
      <c r="J559">
        <f t="shared" si="94"/>
        <v>0</v>
      </c>
      <c r="K559" t="s">
        <v>15</v>
      </c>
      <c r="L559">
        <f t="shared" si="95"/>
        <v>0</v>
      </c>
      <c r="M559">
        <f t="shared" si="96"/>
        <v>1</v>
      </c>
      <c r="N559">
        <f t="shared" si="97"/>
        <v>0</v>
      </c>
      <c r="O559">
        <v>61.4</v>
      </c>
      <c r="P559">
        <v>58</v>
      </c>
      <c r="Q559">
        <v>6182</v>
      </c>
      <c r="R559">
        <v>8.7293971226920615</v>
      </c>
      <c r="S559">
        <f t="shared" si="88"/>
        <v>6181.9999999999991</v>
      </c>
      <c r="T559">
        <v>9.0799825146231061</v>
      </c>
      <c r="U559">
        <f t="shared" si="89"/>
        <v>8777.8125423247529</v>
      </c>
      <c r="V559">
        <v>-0.35058539193104465</v>
      </c>
      <c r="W559">
        <v>9.0867279756522166</v>
      </c>
      <c r="X559">
        <v>-0.3573308529601551</v>
      </c>
      <c r="Z559">
        <v>6182</v>
      </c>
      <c r="AA559">
        <v>8.7293971226920615</v>
      </c>
      <c r="AB559">
        <v>0</v>
      </c>
      <c r="AC559">
        <v>1</v>
      </c>
      <c r="AD559">
        <v>6.8</v>
      </c>
      <c r="AE559">
        <v>6.75</v>
      </c>
      <c r="AF559">
        <v>4.16</v>
      </c>
    </row>
    <row r="560" spans="1:32" x14ac:dyDescent="0.3">
      <c r="A560">
        <v>2</v>
      </c>
      <c r="B560">
        <v>1.51</v>
      </c>
      <c r="C560">
        <f t="shared" si="90"/>
        <v>1.0948560705584958</v>
      </c>
      <c r="E560" t="s">
        <v>3</v>
      </c>
      <c r="F560" t="s">
        <v>4</v>
      </c>
      <c r="G560">
        <f t="shared" si="91"/>
        <v>0</v>
      </c>
      <c r="H560">
        <f t="shared" si="92"/>
        <v>0</v>
      </c>
      <c r="I560">
        <f t="shared" si="93"/>
        <v>1</v>
      </c>
      <c r="J560">
        <f t="shared" si="94"/>
        <v>0</v>
      </c>
      <c r="K560" t="s">
        <v>2</v>
      </c>
      <c r="L560">
        <f t="shared" si="95"/>
        <v>0</v>
      </c>
      <c r="M560">
        <f t="shared" si="96"/>
        <v>0</v>
      </c>
      <c r="N560">
        <f t="shared" si="97"/>
        <v>1</v>
      </c>
      <c r="O560">
        <v>61.9</v>
      </c>
      <c r="P560">
        <v>58</v>
      </c>
      <c r="Q560">
        <v>10096</v>
      </c>
      <c r="R560">
        <v>9.2198945847809952</v>
      </c>
      <c r="S560">
        <f t="shared" si="88"/>
        <v>10096.000000000009</v>
      </c>
      <c r="T560">
        <v>9.0087978358661847</v>
      </c>
      <c r="U560">
        <f t="shared" si="89"/>
        <v>8174.6880487755234</v>
      </c>
      <c r="V560">
        <v>0.21109674891481056</v>
      </c>
      <c r="W560">
        <v>9.0040888499385634</v>
      </c>
      <c r="X560">
        <v>0.21580573484243182</v>
      </c>
      <c r="Z560">
        <v>10096</v>
      </c>
      <c r="AA560">
        <v>9.2198945847809952</v>
      </c>
      <c r="AB560">
        <v>0</v>
      </c>
      <c r="AC560">
        <v>1</v>
      </c>
      <c r="AD560">
        <v>7.33</v>
      </c>
      <c r="AE560">
        <v>7.37</v>
      </c>
      <c r="AF560">
        <v>4.55</v>
      </c>
    </row>
    <row r="561" spans="1:32" x14ac:dyDescent="0.3">
      <c r="A561">
        <v>2</v>
      </c>
      <c r="B561">
        <v>1.01</v>
      </c>
      <c r="C561">
        <f t="shared" si="90"/>
        <v>1.0021904733436682</v>
      </c>
      <c r="E561" t="s">
        <v>18</v>
      </c>
      <c r="F561" t="s">
        <v>14</v>
      </c>
      <c r="G561">
        <f t="shared" si="91"/>
        <v>0</v>
      </c>
      <c r="H561">
        <f t="shared" si="92"/>
        <v>1</v>
      </c>
      <c r="I561">
        <f t="shared" si="93"/>
        <v>0</v>
      </c>
      <c r="J561">
        <f t="shared" si="94"/>
        <v>0</v>
      </c>
      <c r="K561" t="s">
        <v>2</v>
      </c>
      <c r="L561">
        <f t="shared" si="95"/>
        <v>0</v>
      </c>
      <c r="M561">
        <f t="shared" si="96"/>
        <v>0</v>
      </c>
      <c r="N561">
        <f t="shared" si="97"/>
        <v>1</v>
      </c>
      <c r="O561">
        <v>61.9</v>
      </c>
      <c r="P561">
        <v>58</v>
      </c>
      <c r="Q561">
        <v>5383</v>
      </c>
      <c r="R561">
        <v>8.5910011185609569</v>
      </c>
      <c r="S561">
        <f t="shared" si="88"/>
        <v>5382.9999999999982</v>
      </c>
      <c r="T561">
        <v>8.4750779251577537</v>
      </c>
      <c r="U561">
        <f t="shared" si="89"/>
        <v>4793.7963080509044</v>
      </c>
      <c r="V561">
        <v>0.11592319340320323</v>
      </c>
      <c r="W561">
        <v>8.4771491189101873</v>
      </c>
      <c r="X561">
        <v>0.11385199965076964</v>
      </c>
      <c r="Z561">
        <v>5383</v>
      </c>
      <c r="AA561">
        <v>8.5910011185609569</v>
      </c>
      <c r="AB561">
        <v>0</v>
      </c>
      <c r="AC561">
        <v>1</v>
      </c>
      <c r="AD561">
        <v>6.41</v>
      </c>
      <c r="AE561">
        <v>6.44</v>
      </c>
      <c r="AF561">
        <v>3.98</v>
      </c>
    </row>
    <row r="562" spans="1:32" x14ac:dyDescent="0.3">
      <c r="A562">
        <v>2</v>
      </c>
      <c r="B562">
        <v>1.03</v>
      </c>
      <c r="C562">
        <f t="shared" si="90"/>
        <v>1.0065211513317971</v>
      </c>
      <c r="E562" t="s">
        <v>18</v>
      </c>
      <c r="F562" t="s">
        <v>6</v>
      </c>
      <c r="G562">
        <f t="shared" si="91"/>
        <v>0</v>
      </c>
      <c r="H562">
        <f t="shared" si="92"/>
        <v>1</v>
      </c>
      <c r="I562">
        <f t="shared" si="93"/>
        <v>0</v>
      </c>
      <c r="J562">
        <f t="shared" si="94"/>
        <v>0</v>
      </c>
      <c r="K562" t="s">
        <v>11</v>
      </c>
      <c r="L562">
        <f t="shared" si="95"/>
        <v>0</v>
      </c>
      <c r="M562">
        <f t="shared" si="96"/>
        <v>0</v>
      </c>
      <c r="N562">
        <f t="shared" si="97"/>
        <v>1</v>
      </c>
      <c r="O562">
        <v>62.1</v>
      </c>
      <c r="P562">
        <v>59</v>
      </c>
      <c r="Q562">
        <v>4668</v>
      </c>
      <c r="R562">
        <v>8.4484859934064467</v>
      </c>
      <c r="S562">
        <f t="shared" si="88"/>
        <v>4668</v>
      </c>
      <c r="T562">
        <v>8.4918464700607004</v>
      </c>
      <c r="U562">
        <f t="shared" si="89"/>
        <v>4874.8590493528591</v>
      </c>
      <c r="V562">
        <v>-4.3360476654253688E-2</v>
      </c>
      <c r="W562">
        <v>8.4956430848733682</v>
      </c>
      <c r="X562">
        <v>-4.7157091466921486E-2</v>
      </c>
      <c r="Z562">
        <v>4668</v>
      </c>
      <c r="AA562">
        <v>8.4484859934064467</v>
      </c>
      <c r="AB562">
        <v>0</v>
      </c>
      <c r="AC562">
        <v>1</v>
      </c>
      <c r="AD562">
        <v>6.43</v>
      </c>
      <c r="AE562">
        <v>6.46</v>
      </c>
      <c r="AF562">
        <v>4</v>
      </c>
    </row>
    <row r="563" spans="1:32" x14ac:dyDescent="0.3">
      <c r="A563">
        <v>2</v>
      </c>
      <c r="B563">
        <v>1.01</v>
      </c>
      <c r="C563">
        <f t="shared" si="90"/>
        <v>1.0021904733436682</v>
      </c>
      <c r="E563" t="s">
        <v>12</v>
      </c>
      <c r="F563" t="s">
        <v>10</v>
      </c>
      <c r="G563">
        <f t="shared" si="91"/>
        <v>0</v>
      </c>
      <c r="H563">
        <f t="shared" si="92"/>
        <v>0</v>
      </c>
      <c r="I563">
        <f t="shared" si="93"/>
        <v>0</v>
      </c>
      <c r="J563">
        <f t="shared" si="94"/>
        <v>1</v>
      </c>
      <c r="K563" t="s">
        <v>2</v>
      </c>
      <c r="L563">
        <f t="shared" si="95"/>
        <v>0</v>
      </c>
      <c r="M563">
        <f t="shared" si="96"/>
        <v>0</v>
      </c>
      <c r="N563">
        <f t="shared" si="97"/>
        <v>1</v>
      </c>
      <c r="O563">
        <v>61.6</v>
      </c>
      <c r="P563">
        <v>58</v>
      </c>
      <c r="Q563">
        <v>3944</v>
      </c>
      <c r="R563">
        <v>8.2799507157225261</v>
      </c>
      <c r="S563">
        <f t="shared" si="88"/>
        <v>3944</v>
      </c>
      <c r="T563">
        <v>8.179654918133382</v>
      </c>
      <c r="U563">
        <f t="shared" si="89"/>
        <v>3567.6233262627852</v>
      </c>
      <c r="V563">
        <v>0.10029579758914409</v>
      </c>
      <c r="W563">
        <v>8.1746102818243092</v>
      </c>
      <c r="X563">
        <v>0.1053404338982169</v>
      </c>
      <c r="Z563">
        <v>3944</v>
      </c>
      <c r="AA563">
        <v>8.2799507157225261</v>
      </c>
      <c r="AB563">
        <v>0</v>
      </c>
      <c r="AC563">
        <v>1</v>
      </c>
      <c r="AD563">
        <v>6.45</v>
      </c>
      <c r="AE563">
        <v>6.51</v>
      </c>
      <c r="AF563">
        <v>3.99</v>
      </c>
    </row>
    <row r="564" spans="1:32" x14ac:dyDescent="0.3">
      <c r="A564">
        <v>2</v>
      </c>
      <c r="B564">
        <v>1.2</v>
      </c>
      <c r="C564">
        <f t="shared" si="90"/>
        <v>1.0409070644037852</v>
      </c>
      <c r="E564" t="s">
        <v>12</v>
      </c>
      <c r="F564" t="s">
        <v>4</v>
      </c>
      <c r="G564">
        <f t="shared" si="91"/>
        <v>0</v>
      </c>
      <c r="H564">
        <f t="shared" si="92"/>
        <v>0</v>
      </c>
      <c r="I564">
        <f t="shared" si="93"/>
        <v>1</v>
      </c>
      <c r="J564">
        <f t="shared" si="94"/>
        <v>0</v>
      </c>
      <c r="K564" t="s">
        <v>2</v>
      </c>
      <c r="L564">
        <f t="shared" si="95"/>
        <v>0</v>
      </c>
      <c r="M564">
        <f t="shared" si="96"/>
        <v>0</v>
      </c>
      <c r="N564">
        <f t="shared" si="97"/>
        <v>1</v>
      </c>
      <c r="O564">
        <v>61.3</v>
      </c>
      <c r="P564">
        <v>60</v>
      </c>
      <c r="Q564">
        <v>6451</v>
      </c>
      <c r="R564">
        <v>8.7719904365322421</v>
      </c>
      <c r="S564">
        <f t="shared" si="88"/>
        <v>6451.0000000000027</v>
      </c>
      <c r="T564">
        <v>8.6025462388704721</v>
      </c>
      <c r="U564">
        <f t="shared" si="89"/>
        <v>5445.5075167268751</v>
      </c>
      <c r="V564">
        <v>0.16944419766176999</v>
      </c>
      <c r="W564">
        <v>8.5978380281265778</v>
      </c>
      <c r="X564">
        <v>0.17415240840566426</v>
      </c>
      <c r="Z564">
        <v>6451</v>
      </c>
      <c r="AA564">
        <v>8.7719904365322421</v>
      </c>
      <c r="AB564">
        <v>0</v>
      </c>
      <c r="AC564">
        <v>1</v>
      </c>
      <c r="AD564">
        <v>6.87</v>
      </c>
      <c r="AE564">
        <v>6.81</v>
      </c>
      <c r="AF564">
        <v>4.1900000000000004</v>
      </c>
    </row>
    <row r="565" spans="1:32" x14ac:dyDescent="0.3">
      <c r="A565">
        <v>2</v>
      </c>
      <c r="B565">
        <v>1.21</v>
      </c>
      <c r="C565">
        <f t="shared" si="90"/>
        <v>1.0428083570334503</v>
      </c>
      <c r="E565" t="s">
        <v>12</v>
      </c>
      <c r="F565" t="s">
        <v>17</v>
      </c>
      <c r="G565">
        <f t="shared" si="91"/>
        <v>1</v>
      </c>
      <c r="H565">
        <f t="shared" si="92"/>
        <v>0</v>
      </c>
      <c r="I565">
        <f t="shared" si="93"/>
        <v>0</v>
      </c>
      <c r="J565">
        <f t="shared" si="94"/>
        <v>0</v>
      </c>
      <c r="K565" t="s">
        <v>11</v>
      </c>
      <c r="L565">
        <f t="shared" si="95"/>
        <v>0</v>
      </c>
      <c r="M565">
        <f t="shared" si="96"/>
        <v>0</v>
      </c>
      <c r="N565">
        <f t="shared" si="97"/>
        <v>1</v>
      </c>
      <c r="O565">
        <v>62.2</v>
      </c>
      <c r="P565">
        <v>60</v>
      </c>
      <c r="Q565">
        <v>5997</v>
      </c>
      <c r="R565">
        <v>8.6990146231685106</v>
      </c>
      <c r="S565">
        <f t="shared" si="88"/>
        <v>5997.0000000000055</v>
      </c>
      <c r="T565">
        <v>8.7830028648935343</v>
      </c>
      <c r="U565">
        <f t="shared" si="89"/>
        <v>6522.433783150711</v>
      </c>
      <c r="V565">
        <v>-8.3988241725023727E-2</v>
      </c>
      <c r="W565">
        <v>8.7752508449378883</v>
      </c>
      <c r="X565">
        <v>-7.6236221769377721E-2</v>
      </c>
      <c r="Z565">
        <v>5997</v>
      </c>
      <c r="AA565">
        <v>8.6990146231685106</v>
      </c>
      <c r="AB565">
        <v>0</v>
      </c>
      <c r="AC565">
        <v>1</v>
      </c>
      <c r="AD565">
        <v>6.83</v>
      </c>
      <c r="AE565">
        <v>6.8</v>
      </c>
      <c r="AF565">
        <v>4.24</v>
      </c>
    </row>
    <row r="566" spans="1:32" x14ac:dyDescent="0.3">
      <c r="A566">
        <v>2</v>
      </c>
      <c r="B566">
        <v>1.03</v>
      </c>
      <c r="C566">
        <f t="shared" si="90"/>
        <v>1.0065211513317971</v>
      </c>
      <c r="E566" t="s">
        <v>12</v>
      </c>
      <c r="F566" t="s">
        <v>13</v>
      </c>
      <c r="G566">
        <f t="shared" si="91"/>
        <v>0</v>
      </c>
      <c r="H566">
        <f t="shared" si="92"/>
        <v>0</v>
      </c>
      <c r="I566">
        <f t="shared" si="93"/>
        <v>1</v>
      </c>
      <c r="J566">
        <f t="shared" si="94"/>
        <v>0</v>
      </c>
      <c r="K566" t="s">
        <v>2</v>
      </c>
      <c r="L566">
        <f t="shared" si="95"/>
        <v>0</v>
      </c>
      <c r="M566">
        <f t="shared" si="96"/>
        <v>0</v>
      </c>
      <c r="N566">
        <f t="shared" si="97"/>
        <v>1</v>
      </c>
      <c r="O566">
        <v>60.5</v>
      </c>
      <c r="P566">
        <v>60</v>
      </c>
      <c r="Q566">
        <v>5105</v>
      </c>
      <c r="R566">
        <v>8.5379757305987667</v>
      </c>
      <c r="S566">
        <f t="shared" si="88"/>
        <v>5105.0000000000036</v>
      </c>
      <c r="T566">
        <v>8.348008929072229</v>
      </c>
      <c r="U566">
        <f t="shared" si="89"/>
        <v>4221.7665326586066</v>
      </c>
      <c r="V566">
        <v>0.18996680152653767</v>
      </c>
      <c r="W566">
        <v>8.359215702870447</v>
      </c>
      <c r="X566">
        <v>0.17876002772831967</v>
      </c>
      <c r="Z566">
        <v>5105</v>
      </c>
      <c r="AA566">
        <v>8.5379757305987667</v>
      </c>
      <c r="AB566">
        <v>0</v>
      </c>
      <c r="AC566">
        <v>1</v>
      </c>
      <c r="AD566">
        <v>6.52</v>
      </c>
      <c r="AE566">
        <v>6.48</v>
      </c>
      <c r="AF566">
        <v>3.93</v>
      </c>
    </row>
    <row r="567" spans="1:32" x14ac:dyDescent="0.3">
      <c r="A567">
        <v>2</v>
      </c>
      <c r="B567">
        <v>1.05</v>
      </c>
      <c r="C567">
        <f t="shared" si="90"/>
        <v>1.010786718750355</v>
      </c>
      <c r="E567" t="s">
        <v>18</v>
      </c>
      <c r="F567" t="s">
        <v>4</v>
      </c>
      <c r="G567">
        <f t="shared" si="91"/>
        <v>0</v>
      </c>
      <c r="H567">
        <f t="shared" si="92"/>
        <v>0</v>
      </c>
      <c r="I567">
        <f t="shared" si="93"/>
        <v>1</v>
      </c>
      <c r="J567">
        <f t="shared" si="94"/>
        <v>0</v>
      </c>
      <c r="K567" t="s">
        <v>11</v>
      </c>
      <c r="L567">
        <f t="shared" si="95"/>
        <v>0</v>
      </c>
      <c r="M567">
        <f t="shared" si="96"/>
        <v>0</v>
      </c>
      <c r="N567">
        <f t="shared" si="97"/>
        <v>1</v>
      </c>
      <c r="O567">
        <v>63.8</v>
      </c>
      <c r="P567">
        <v>58</v>
      </c>
      <c r="Q567">
        <v>4112</v>
      </c>
      <c r="R567">
        <v>8.3216648071350008</v>
      </c>
      <c r="S567">
        <f t="shared" si="88"/>
        <v>4111.9999999999991</v>
      </c>
      <c r="T567">
        <v>8.3829603889902717</v>
      </c>
      <c r="U567">
        <f t="shared" si="89"/>
        <v>4371.9324080639772</v>
      </c>
      <c r="V567">
        <v>-6.1295581855270953E-2</v>
      </c>
      <c r="W567">
        <v>8.3817639763153338</v>
      </c>
      <c r="X567">
        <v>-6.0099169180332979E-2</v>
      </c>
      <c r="Z567">
        <v>4112</v>
      </c>
      <c r="AA567">
        <v>8.3216648071350008</v>
      </c>
      <c r="AB567">
        <v>0</v>
      </c>
      <c r="AC567">
        <v>1</v>
      </c>
      <c r="AD567">
        <v>6.38</v>
      </c>
      <c r="AE567">
        <v>6.45</v>
      </c>
      <c r="AF567">
        <v>4.09</v>
      </c>
    </row>
    <row r="568" spans="1:32" x14ac:dyDescent="0.3">
      <c r="A568">
        <v>2</v>
      </c>
      <c r="B568">
        <v>1.58</v>
      </c>
      <c r="C568">
        <f t="shared" si="90"/>
        <v>1.105820644308936</v>
      </c>
      <c r="E568" t="s">
        <v>12</v>
      </c>
      <c r="F568" t="s">
        <v>14</v>
      </c>
      <c r="G568">
        <f t="shared" si="91"/>
        <v>0</v>
      </c>
      <c r="H568">
        <f t="shared" si="92"/>
        <v>1</v>
      </c>
      <c r="I568">
        <f t="shared" si="93"/>
        <v>0</v>
      </c>
      <c r="J568">
        <f t="shared" si="94"/>
        <v>0</v>
      </c>
      <c r="K568" t="s">
        <v>2</v>
      </c>
      <c r="L568">
        <f t="shared" si="95"/>
        <v>0</v>
      </c>
      <c r="M568">
        <f t="shared" si="96"/>
        <v>0</v>
      </c>
      <c r="N568">
        <f t="shared" si="97"/>
        <v>1</v>
      </c>
      <c r="O568">
        <v>61.4</v>
      </c>
      <c r="P568">
        <v>61</v>
      </c>
      <c r="Q568">
        <v>12512</v>
      </c>
      <c r="R568">
        <v>9.4344434627850919</v>
      </c>
      <c r="S568">
        <f t="shared" si="88"/>
        <v>12511.999999999995</v>
      </c>
      <c r="T568">
        <v>9.1921907391686286</v>
      </c>
      <c r="U568">
        <f t="shared" si="89"/>
        <v>9820.1407984029174</v>
      </c>
      <c r="V568">
        <v>0.24225272361646333</v>
      </c>
      <c r="W568">
        <v>9.1956896011374685</v>
      </c>
      <c r="X568">
        <v>0.23875386164762347</v>
      </c>
      <c r="Z568">
        <v>12512</v>
      </c>
      <c r="AA568">
        <v>9.4344434627850919</v>
      </c>
      <c r="AB568">
        <v>0</v>
      </c>
      <c r="AC568">
        <v>1</v>
      </c>
      <c r="AD568">
        <v>7.48</v>
      </c>
      <c r="AE568">
        <v>7.45</v>
      </c>
      <c r="AF568">
        <v>4.58</v>
      </c>
    </row>
    <row r="569" spans="1:32" x14ac:dyDescent="0.3">
      <c r="A569">
        <v>2</v>
      </c>
      <c r="B569">
        <v>1.72</v>
      </c>
      <c r="C569">
        <f t="shared" si="90"/>
        <v>1.1266595582400232</v>
      </c>
      <c r="E569" t="s">
        <v>12</v>
      </c>
      <c r="F569" t="s">
        <v>13</v>
      </c>
      <c r="G569">
        <f t="shared" si="91"/>
        <v>0</v>
      </c>
      <c r="H569">
        <f t="shared" si="92"/>
        <v>0</v>
      </c>
      <c r="I569">
        <f t="shared" si="93"/>
        <v>1</v>
      </c>
      <c r="J569">
        <f t="shared" si="94"/>
        <v>0</v>
      </c>
      <c r="K569" t="s">
        <v>5</v>
      </c>
      <c r="L569">
        <f t="shared" si="95"/>
        <v>0</v>
      </c>
      <c r="M569">
        <f t="shared" si="96"/>
        <v>1</v>
      </c>
      <c r="N569">
        <f t="shared" si="97"/>
        <v>0</v>
      </c>
      <c r="O569">
        <v>61.8</v>
      </c>
      <c r="P569">
        <v>60</v>
      </c>
      <c r="Q569">
        <v>18730</v>
      </c>
      <c r="R569">
        <v>9.8378817954381343</v>
      </c>
      <c r="S569">
        <f t="shared" si="88"/>
        <v>18730.000000000004</v>
      </c>
      <c r="T569">
        <v>9.616865808345878</v>
      </c>
      <c r="U569">
        <f t="shared" si="89"/>
        <v>15015.913359124228</v>
      </c>
      <c r="V569">
        <v>0.22101598709225634</v>
      </c>
      <c r="W569">
        <v>9.6251516942337325</v>
      </c>
      <c r="X569">
        <v>0.21273010120440183</v>
      </c>
      <c r="Z569">
        <v>18730</v>
      </c>
      <c r="AA569">
        <v>9.8378817954381343</v>
      </c>
      <c r="AB569">
        <v>0</v>
      </c>
      <c r="AC569">
        <v>1</v>
      </c>
      <c r="AD569">
        <v>7.65</v>
      </c>
      <c r="AE569">
        <v>7.68</v>
      </c>
      <c r="AF569">
        <v>4.74</v>
      </c>
    </row>
    <row r="570" spans="1:32" x14ac:dyDescent="0.3">
      <c r="A570">
        <v>2</v>
      </c>
      <c r="B570">
        <v>1.01</v>
      </c>
      <c r="C570">
        <f t="shared" si="90"/>
        <v>1.0021904733436682</v>
      </c>
      <c r="E570" t="s">
        <v>0</v>
      </c>
      <c r="F570" t="s">
        <v>6</v>
      </c>
      <c r="G570">
        <f t="shared" si="91"/>
        <v>0</v>
      </c>
      <c r="H570">
        <f t="shared" si="92"/>
        <v>1</v>
      </c>
      <c r="I570">
        <f t="shared" si="93"/>
        <v>0</v>
      </c>
      <c r="J570">
        <f t="shared" si="94"/>
        <v>0</v>
      </c>
      <c r="K570" t="s">
        <v>15</v>
      </c>
      <c r="L570">
        <f t="shared" si="95"/>
        <v>0</v>
      </c>
      <c r="M570">
        <f t="shared" si="96"/>
        <v>1</v>
      </c>
      <c r="N570">
        <f t="shared" si="97"/>
        <v>0</v>
      </c>
      <c r="O570">
        <v>63.8</v>
      </c>
      <c r="P570">
        <v>59</v>
      </c>
      <c r="Q570">
        <v>5430</v>
      </c>
      <c r="R570">
        <v>8.5996944129279811</v>
      </c>
      <c r="S570">
        <f t="shared" si="88"/>
        <v>5430</v>
      </c>
      <c r="T570">
        <v>8.7463344801969196</v>
      </c>
      <c r="U570">
        <f t="shared" si="89"/>
        <v>6287.5984994193996</v>
      </c>
      <c r="V570">
        <v>-0.14664006726893852</v>
      </c>
      <c r="W570">
        <v>8.7663974271276466</v>
      </c>
      <c r="X570">
        <v>-0.16670301419966549</v>
      </c>
      <c r="Z570">
        <v>5430</v>
      </c>
      <c r="AA570">
        <v>8.5996944129279811</v>
      </c>
      <c r="AB570">
        <v>0</v>
      </c>
      <c r="AC570">
        <v>1</v>
      </c>
      <c r="AD570">
        <v>6.26</v>
      </c>
      <c r="AE570">
        <v>6.22</v>
      </c>
      <c r="AF570">
        <v>3.98</v>
      </c>
    </row>
    <row r="571" spans="1:32" x14ac:dyDescent="0.3">
      <c r="A571">
        <v>2</v>
      </c>
      <c r="B571">
        <v>1.01</v>
      </c>
      <c r="C571">
        <f t="shared" si="90"/>
        <v>1.0021904733436682</v>
      </c>
      <c r="E571" t="s">
        <v>12</v>
      </c>
      <c r="F571" t="s">
        <v>14</v>
      </c>
      <c r="G571">
        <f t="shared" si="91"/>
        <v>0</v>
      </c>
      <c r="H571">
        <f t="shared" si="92"/>
        <v>1</v>
      </c>
      <c r="I571">
        <f t="shared" si="93"/>
        <v>0</v>
      </c>
      <c r="J571">
        <f t="shared" si="94"/>
        <v>0</v>
      </c>
      <c r="K571" t="s">
        <v>11</v>
      </c>
      <c r="L571">
        <f t="shared" si="95"/>
        <v>0</v>
      </c>
      <c r="M571">
        <f t="shared" si="96"/>
        <v>0</v>
      </c>
      <c r="N571">
        <f t="shared" si="97"/>
        <v>1</v>
      </c>
      <c r="O571">
        <v>60</v>
      </c>
      <c r="P571">
        <v>60</v>
      </c>
      <c r="Q571">
        <v>3717</v>
      </c>
      <c r="R571">
        <v>8.2206721702972523</v>
      </c>
      <c r="S571">
        <f t="shared" si="88"/>
        <v>3717.0000000000005</v>
      </c>
      <c r="T571">
        <v>8.4162337712371382</v>
      </c>
      <c r="U571">
        <f t="shared" si="89"/>
        <v>4519.8485753535906</v>
      </c>
      <c r="V571">
        <v>-0.19556160093988595</v>
      </c>
      <c r="W571">
        <v>8.4381466690395435</v>
      </c>
      <c r="X571">
        <v>-0.21747449874229119</v>
      </c>
      <c r="Z571">
        <v>3717</v>
      </c>
      <c r="AA571">
        <v>8.2206721702972523</v>
      </c>
      <c r="AB571">
        <v>0</v>
      </c>
      <c r="AC571">
        <v>1</v>
      </c>
      <c r="AD571">
        <v>6.46</v>
      </c>
      <c r="AE571">
        <v>6.4</v>
      </c>
      <c r="AF571">
        <v>3.86</v>
      </c>
    </row>
    <row r="572" spans="1:32" x14ac:dyDescent="0.3">
      <c r="A572">
        <v>2</v>
      </c>
      <c r="B572">
        <v>1.2</v>
      </c>
      <c r="C572">
        <f t="shared" si="90"/>
        <v>1.0409070644037852</v>
      </c>
      <c r="E572" t="s">
        <v>18</v>
      </c>
      <c r="F572" t="s">
        <v>13</v>
      </c>
      <c r="G572">
        <f t="shared" si="91"/>
        <v>0</v>
      </c>
      <c r="H572">
        <f t="shared" si="92"/>
        <v>0</v>
      </c>
      <c r="I572">
        <f t="shared" si="93"/>
        <v>1</v>
      </c>
      <c r="J572">
        <f t="shared" si="94"/>
        <v>0</v>
      </c>
      <c r="K572" t="s">
        <v>11</v>
      </c>
      <c r="L572">
        <f t="shared" si="95"/>
        <v>0</v>
      </c>
      <c r="M572">
        <f t="shared" si="96"/>
        <v>0</v>
      </c>
      <c r="N572">
        <f t="shared" si="97"/>
        <v>1</v>
      </c>
      <c r="O572">
        <v>62.9</v>
      </c>
      <c r="P572">
        <v>54</v>
      </c>
      <c r="Q572">
        <v>5321</v>
      </c>
      <c r="R572">
        <v>8.5794165345963691</v>
      </c>
      <c r="S572">
        <f t="shared" si="88"/>
        <v>5320.9999999999991</v>
      </c>
      <c r="T572">
        <v>8.6142481410965868</v>
      </c>
      <c r="U572">
        <f t="shared" si="89"/>
        <v>5509.6046107993843</v>
      </c>
      <c r="V572">
        <v>-3.483160650021766E-2</v>
      </c>
      <c r="W572">
        <v>8.6035671036747257</v>
      </c>
      <c r="X572">
        <v>-2.4150569078356554E-2</v>
      </c>
      <c r="Z572">
        <v>5321</v>
      </c>
      <c r="AA572">
        <v>8.5794165345963691</v>
      </c>
      <c r="AB572">
        <v>0</v>
      </c>
      <c r="AC572">
        <v>1</v>
      </c>
      <c r="AD572">
        <v>6.76</v>
      </c>
      <c r="AE572">
        <v>6.79</v>
      </c>
      <c r="AF572">
        <v>4.26</v>
      </c>
    </row>
    <row r="573" spans="1:32" x14ac:dyDescent="0.3">
      <c r="A573">
        <v>2</v>
      </c>
      <c r="B573">
        <v>1.02</v>
      </c>
      <c r="C573">
        <f t="shared" si="90"/>
        <v>1.0043640927805335</v>
      </c>
      <c r="E573" t="s">
        <v>3</v>
      </c>
      <c r="F573" t="s">
        <v>4</v>
      </c>
      <c r="G573">
        <f t="shared" si="91"/>
        <v>0</v>
      </c>
      <c r="H573">
        <f t="shared" si="92"/>
        <v>0</v>
      </c>
      <c r="I573">
        <f t="shared" si="93"/>
        <v>1</v>
      </c>
      <c r="J573">
        <f t="shared" si="94"/>
        <v>0</v>
      </c>
      <c r="K573" t="s">
        <v>2</v>
      </c>
      <c r="L573">
        <f t="shared" si="95"/>
        <v>0</v>
      </c>
      <c r="M573">
        <f t="shared" si="96"/>
        <v>0</v>
      </c>
      <c r="N573">
        <f t="shared" si="97"/>
        <v>1</v>
      </c>
      <c r="O573">
        <v>61.8</v>
      </c>
      <c r="P573">
        <v>57</v>
      </c>
      <c r="Q573">
        <v>4558</v>
      </c>
      <c r="R573">
        <v>8.4246392098056297</v>
      </c>
      <c r="S573">
        <f t="shared" si="88"/>
        <v>4558.0000000000009</v>
      </c>
      <c r="T573">
        <v>8.3272796180839972</v>
      </c>
      <c r="U573">
        <f t="shared" si="89"/>
        <v>4135.1530417714284</v>
      </c>
      <c r="V573">
        <v>9.7359591721632555E-2</v>
      </c>
      <c r="W573">
        <v>8.3316706967239256</v>
      </c>
      <c r="X573">
        <v>9.2968513081704174E-2</v>
      </c>
      <c r="Z573">
        <v>4558</v>
      </c>
      <c r="AA573">
        <v>8.4246392098056297</v>
      </c>
      <c r="AB573">
        <v>0</v>
      </c>
      <c r="AC573">
        <v>1</v>
      </c>
      <c r="AD573">
        <v>6.48</v>
      </c>
      <c r="AE573">
        <v>6.41</v>
      </c>
      <c r="AF573">
        <v>3.98</v>
      </c>
    </row>
    <row r="574" spans="1:32" x14ac:dyDescent="0.3">
      <c r="A574">
        <v>2</v>
      </c>
      <c r="B574">
        <v>1.01</v>
      </c>
      <c r="C574">
        <f t="shared" si="90"/>
        <v>1.0021904733436682</v>
      </c>
      <c r="E574" t="s">
        <v>3</v>
      </c>
      <c r="F574" t="s">
        <v>13</v>
      </c>
      <c r="G574">
        <f t="shared" si="91"/>
        <v>0</v>
      </c>
      <c r="H574">
        <f t="shared" si="92"/>
        <v>0</v>
      </c>
      <c r="I574">
        <f t="shared" si="93"/>
        <v>1</v>
      </c>
      <c r="J574">
        <f t="shared" si="94"/>
        <v>0</v>
      </c>
      <c r="K574" t="s">
        <v>11</v>
      </c>
      <c r="L574">
        <f t="shared" si="95"/>
        <v>0</v>
      </c>
      <c r="M574">
        <f t="shared" si="96"/>
        <v>0</v>
      </c>
      <c r="N574">
        <f t="shared" si="97"/>
        <v>1</v>
      </c>
      <c r="O574">
        <v>62.1</v>
      </c>
      <c r="P574">
        <v>57</v>
      </c>
      <c r="Q574">
        <v>4350</v>
      </c>
      <c r="R574">
        <v>8.3779311240827301</v>
      </c>
      <c r="S574">
        <f t="shared" si="88"/>
        <v>4350.0000000000018</v>
      </c>
      <c r="T574">
        <v>8.3524324354384163</v>
      </c>
      <c r="U574">
        <f t="shared" si="89"/>
        <v>4240.482909278704</v>
      </c>
      <c r="V574">
        <v>2.5498688644313816E-2</v>
      </c>
      <c r="W574">
        <v>8.3469195631957032</v>
      </c>
      <c r="X574">
        <v>3.1011560887026945E-2</v>
      </c>
      <c r="Z574">
        <v>4350</v>
      </c>
      <c r="AA574">
        <v>8.3779311240827301</v>
      </c>
      <c r="AB574">
        <v>0</v>
      </c>
      <c r="AC574">
        <v>1</v>
      </c>
      <c r="AD574">
        <v>6.48</v>
      </c>
      <c r="AE574">
        <v>6.44</v>
      </c>
      <c r="AF574">
        <v>4.01</v>
      </c>
    </row>
    <row r="575" spans="1:32" x14ac:dyDescent="0.3">
      <c r="A575">
        <v>2</v>
      </c>
      <c r="B575">
        <v>1.57</v>
      </c>
      <c r="C575">
        <f t="shared" si="90"/>
        <v>1.1042777801906405</v>
      </c>
      <c r="E575" t="s">
        <v>3</v>
      </c>
      <c r="F575" t="s">
        <v>1</v>
      </c>
      <c r="G575">
        <f t="shared" si="91"/>
        <v>0</v>
      </c>
      <c r="H575">
        <f t="shared" si="92"/>
        <v>0</v>
      </c>
      <c r="I575">
        <f t="shared" si="93"/>
        <v>0</v>
      </c>
      <c r="J575">
        <f t="shared" si="94"/>
        <v>1</v>
      </c>
      <c r="K575" t="s">
        <v>5</v>
      </c>
      <c r="L575">
        <f t="shared" si="95"/>
        <v>0</v>
      </c>
      <c r="M575">
        <f t="shared" si="96"/>
        <v>1</v>
      </c>
      <c r="N575">
        <f t="shared" si="97"/>
        <v>0</v>
      </c>
      <c r="O575">
        <v>61.4</v>
      </c>
      <c r="P575">
        <v>57</v>
      </c>
      <c r="Q575">
        <v>9516</v>
      </c>
      <c r="R575">
        <v>9.1607298714228484</v>
      </c>
      <c r="S575">
        <f t="shared" si="88"/>
        <v>9516.0000000000018</v>
      </c>
      <c r="T575">
        <v>9.2463376287404202</v>
      </c>
      <c r="U575">
        <f t="shared" si="89"/>
        <v>10366.530027034329</v>
      </c>
      <c r="V575">
        <v>-8.5607757317571753E-2</v>
      </c>
      <c r="W575">
        <v>9.2444879695870075</v>
      </c>
      <c r="X575">
        <v>-8.3758098164159023E-2</v>
      </c>
      <c r="Z575">
        <v>9516</v>
      </c>
      <c r="AA575">
        <v>9.1607298714228484</v>
      </c>
      <c r="AB575">
        <v>0</v>
      </c>
      <c r="AC575">
        <v>1</v>
      </c>
      <c r="AD575">
        <v>7.5</v>
      </c>
      <c r="AE575">
        <v>7.45</v>
      </c>
      <c r="AF575">
        <v>4.59</v>
      </c>
    </row>
    <row r="576" spans="1:32" x14ac:dyDescent="0.3">
      <c r="A576">
        <v>2</v>
      </c>
      <c r="B576">
        <v>1.2</v>
      </c>
      <c r="C576">
        <f t="shared" si="90"/>
        <v>1.0409070644037852</v>
      </c>
      <c r="E576" t="s">
        <v>12</v>
      </c>
      <c r="F576" t="s">
        <v>13</v>
      </c>
      <c r="G576">
        <f t="shared" si="91"/>
        <v>0</v>
      </c>
      <c r="H576">
        <f t="shared" si="92"/>
        <v>0</v>
      </c>
      <c r="I576">
        <f t="shared" si="93"/>
        <v>1</v>
      </c>
      <c r="J576">
        <f t="shared" si="94"/>
        <v>0</v>
      </c>
      <c r="K576" t="s">
        <v>11</v>
      </c>
      <c r="L576">
        <f t="shared" si="95"/>
        <v>0</v>
      </c>
      <c r="M576">
        <f t="shared" si="96"/>
        <v>0</v>
      </c>
      <c r="N576">
        <f t="shared" si="97"/>
        <v>1</v>
      </c>
      <c r="O576">
        <v>59.9</v>
      </c>
      <c r="P576">
        <v>59</v>
      </c>
      <c r="Q576">
        <v>5250</v>
      </c>
      <c r="R576">
        <v>8.5659833555856686</v>
      </c>
      <c r="S576">
        <f t="shared" si="88"/>
        <v>5249.9999999999955</v>
      </c>
      <c r="T576">
        <v>8.6818112102587168</v>
      </c>
      <c r="U576">
        <f t="shared" si="89"/>
        <v>5894.713493970854</v>
      </c>
      <c r="V576">
        <v>-0.11582785467304824</v>
      </c>
      <c r="W576">
        <v>8.6719757715207102</v>
      </c>
      <c r="X576">
        <v>-0.10599241593504161</v>
      </c>
      <c r="Z576">
        <v>5250</v>
      </c>
      <c r="AA576">
        <v>8.5659833555856686</v>
      </c>
      <c r="AB576">
        <v>0</v>
      </c>
      <c r="AC576">
        <v>1</v>
      </c>
      <c r="AD576">
        <v>6.92</v>
      </c>
      <c r="AE576">
        <v>6.98</v>
      </c>
      <c r="AF576">
        <v>4.16</v>
      </c>
    </row>
    <row r="577" spans="1:32" x14ac:dyDescent="0.3">
      <c r="A577">
        <v>2</v>
      </c>
      <c r="B577">
        <v>1.51</v>
      </c>
      <c r="C577">
        <f t="shared" si="90"/>
        <v>1.0948560705584958</v>
      </c>
      <c r="E577" t="s">
        <v>3</v>
      </c>
      <c r="F577" t="s">
        <v>10</v>
      </c>
      <c r="G577">
        <f t="shared" si="91"/>
        <v>0</v>
      </c>
      <c r="H577">
        <f t="shared" si="92"/>
        <v>0</v>
      </c>
      <c r="I577">
        <f t="shared" si="93"/>
        <v>0</v>
      </c>
      <c r="J577">
        <f t="shared" si="94"/>
        <v>1</v>
      </c>
      <c r="K577" t="s">
        <v>11</v>
      </c>
      <c r="L577">
        <f t="shared" si="95"/>
        <v>0</v>
      </c>
      <c r="M577">
        <f t="shared" si="96"/>
        <v>0</v>
      </c>
      <c r="N577">
        <f t="shared" si="97"/>
        <v>1</v>
      </c>
      <c r="O577">
        <v>62.8</v>
      </c>
      <c r="P577">
        <v>54</v>
      </c>
      <c r="Q577">
        <v>7693</v>
      </c>
      <c r="R577">
        <v>8.9480661034589346</v>
      </c>
      <c r="S577">
        <f t="shared" si="88"/>
        <v>7692.9999999999991</v>
      </c>
      <c r="T577">
        <v>8.8027917222758578</v>
      </c>
      <c r="U577">
        <f t="shared" si="89"/>
        <v>6652.7908498260977</v>
      </c>
      <c r="V577">
        <v>0.14527438118307678</v>
      </c>
      <c r="W577">
        <v>8.7940295630836474</v>
      </c>
      <c r="X577">
        <v>0.15403654037528725</v>
      </c>
      <c r="Z577">
        <v>7693</v>
      </c>
      <c r="AA577">
        <v>8.9480661034589346</v>
      </c>
      <c r="AB577">
        <v>0</v>
      </c>
      <c r="AC577">
        <v>1</v>
      </c>
      <c r="AD577">
        <v>7.28</v>
      </c>
      <c r="AE577">
        <v>7.34</v>
      </c>
      <c r="AF577">
        <v>4.59</v>
      </c>
    </row>
    <row r="578" spans="1:32" x14ac:dyDescent="0.3">
      <c r="A578">
        <v>2</v>
      </c>
      <c r="B578">
        <v>1.5</v>
      </c>
      <c r="C578">
        <f t="shared" si="90"/>
        <v>1.0932575062388263</v>
      </c>
      <c r="E578" t="s">
        <v>18</v>
      </c>
      <c r="F578" t="s">
        <v>4</v>
      </c>
      <c r="G578">
        <f t="shared" si="91"/>
        <v>0</v>
      </c>
      <c r="H578">
        <f t="shared" si="92"/>
        <v>0</v>
      </c>
      <c r="I578">
        <f t="shared" si="93"/>
        <v>1</v>
      </c>
      <c r="J578">
        <f t="shared" si="94"/>
        <v>0</v>
      </c>
      <c r="K578" t="s">
        <v>15</v>
      </c>
      <c r="L578">
        <f t="shared" si="95"/>
        <v>0</v>
      </c>
      <c r="M578">
        <f t="shared" si="96"/>
        <v>1</v>
      </c>
      <c r="N578">
        <f t="shared" si="97"/>
        <v>0</v>
      </c>
      <c r="O578">
        <v>61.6</v>
      </c>
      <c r="P578">
        <v>55</v>
      </c>
      <c r="Q578">
        <v>10558</v>
      </c>
      <c r="R578">
        <v>9.2646391453835619</v>
      </c>
      <c r="S578">
        <f t="shared" si="88"/>
        <v>10558.000000000004</v>
      </c>
      <c r="T578">
        <v>9.4294026781594216</v>
      </c>
      <c r="U578">
        <f t="shared" si="89"/>
        <v>12449.088397894633</v>
      </c>
      <c r="V578">
        <v>-0.16476353277585964</v>
      </c>
      <c r="W578">
        <v>9.4160394569138397</v>
      </c>
      <c r="X578">
        <v>-0.15140031153027778</v>
      </c>
      <c r="Z578">
        <v>10558</v>
      </c>
      <c r="AA578">
        <v>9.2646391453835619</v>
      </c>
      <c r="AB578">
        <v>0</v>
      </c>
      <c r="AC578">
        <v>1</v>
      </c>
      <c r="AD578">
        <v>7.37</v>
      </c>
      <c r="AE578">
        <v>7.43</v>
      </c>
      <c r="AF578">
        <v>4.5599999999999996</v>
      </c>
    </row>
    <row r="579" spans="1:32" x14ac:dyDescent="0.3">
      <c r="A579">
        <v>2</v>
      </c>
      <c r="B579">
        <v>1.21</v>
      </c>
      <c r="C579">
        <f t="shared" si="90"/>
        <v>1.0428083570334503</v>
      </c>
      <c r="E579" t="s">
        <v>12</v>
      </c>
      <c r="F579" t="s">
        <v>4</v>
      </c>
      <c r="G579">
        <f t="shared" si="91"/>
        <v>0</v>
      </c>
      <c r="H579">
        <f t="shared" si="92"/>
        <v>0</v>
      </c>
      <c r="I579">
        <f t="shared" si="93"/>
        <v>1</v>
      </c>
      <c r="J579">
        <f t="shared" si="94"/>
        <v>0</v>
      </c>
      <c r="K579" t="s">
        <v>15</v>
      </c>
      <c r="L579">
        <f t="shared" si="95"/>
        <v>0</v>
      </c>
      <c r="M579">
        <f t="shared" si="96"/>
        <v>1</v>
      </c>
      <c r="N579">
        <f t="shared" si="97"/>
        <v>0</v>
      </c>
      <c r="O579">
        <v>59.3</v>
      </c>
      <c r="P579">
        <v>60</v>
      </c>
      <c r="Q579">
        <v>6974</v>
      </c>
      <c r="R579">
        <v>8.8499442272355964</v>
      </c>
      <c r="S579">
        <f t="shared" ref="S579:S642" si="98">EXP(R579)</f>
        <v>6973.9999999999991</v>
      </c>
      <c r="T579">
        <v>9.0323327366861275</v>
      </c>
      <c r="U579">
        <f t="shared" ref="U579:U642" si="99">EXP(T579)</f>
        <v>8369.3603321500104</v>
      </c>
      <c r="V579">
        <v>-0.18238850945053109</v>
      </c>
      <c r="W579">
        <v>9.0313041862604972</v>
      </c>
      <c r="X579">
        <v>-0.18135995902490087</v>
      </c>
      <c r="Z579">
        <v>6974</v>
      </c>
      <c r="AA579">
        <v>8.8499442272355964</v>
      </c>
      <c r="AB579">
        <v>0</v>
      </c>
      <c r="AC579">
        <v>1</v>
      </c>
      <c r="AD579">
        <v>6.99</v>
      </c>
      <c r="AE579">
        <v>6.93</v>
      </c>
      <c r="AF579">
        <v>4.13</v>
      </c>
    </row>
    <row r="580" spans="1:32" x14ac:dyDescent="0.3">
      <c r="A580">
        <v>2</v>
      </c>
      <c r="B580">
        <v>1.07</v>
      </c>
      <c r="C580">
        <f t="shared" si="90"/>
        <v>1.0149893672259187</v>
      </c>
      <c r="E580" t="s">
        <v>3</v>
      </c>
      <c r="F580" t="s">
        <v>14</v>
      </c>
      <c r="G580">
        <f t="shared" si="91"/>
        <v>0</v>
      </c>
      <c r="H580">
        <f t="shared" si="92"/>
        <v>1</v>
      </c>
      <c r="I580">
        <f t="shared" si="93"/>
        <v>0</v>
      </c>
      <c r="J580">
        <f t="shared" si="94"/>
        <v>0</v>
      </c>
      <c r="K580" t="s">
        <v>15</v>
      </c>
      <c r="L580">
        <f t="shared" si="95"/>
        <v>0</v>
      </c>
      <c r="M580">
        <f t="shared" si="96"/>
        <v>1</v>
      </c>
      <c r="N580">
        <f t="shared" si="97"/>
        <v>0</v>
      </c>
      <c r="O580">
        <v>61.7</v>
      </c>
      <c r="P580">
        <v>57</v>
      </c>
      <c r="Q580">
        <v>8640</v>
      </c>
      <c r="R580">
        <v>9.0641578617981011</v>
      </c>
      <c r="S580">
        <f t="shared" si="98"/>
        <v>8639.9999999999982</v>
      </c>
      <c r="T580">
        <v>8.9292198572568839</v>
      </c>
      <c r="U580">
        <f t="shared" si="99"/>
        <v>7549.3734893501405</v>
      </c>
      <c r="V580">
        <v>0.13493800454121718</v>
      </c>
      <c r="W580">
        <v>8.9351253047054904</v>
      </c>
      <c r="X580">
        <v>0.12903255709261074</v>
      </c>
      <c r="Z580">
        <v>8640</v>
      </c>
      <c r="AA580">
        <v>9.0641578617981011</v>
      </c>
      <c r="AB580">
        <v>0</v>
      </c>
      <c r="AC580">
        <v>1</v>
      </c>
      <c r="AD580">
        <v>6.52</v>
      </c>
      <c r="AE580">
        <v>6.54</v>
      </c>
      <c r="AF580">
        <v>4.03</v>
      </c>
    </row>
    <row r="581" spans="1:32" x14ac:dyDescent="0.3">
      <c r="A581">
        <v>2</v>
      </c>
      <c r="B581">
        <v>1.08</v>
      </c>
      <c r="C581">
        <f t="shared" si="90"/>
        <v>1.0170677506059698</v>
      </c>
      <c r="E581" t="s">
        <v>18</v>
      </c>
      <c r="F581" t="s">
        <v>13</v>
      </c>
      <c r="G581">
        <f t="shared" si="91"/>
        <v>0</v>
      </c>
      <c r="H581">
        <f t="shared" si="92"/>
        <v>0</v>
      </c>
      <c r="I581">
        <f t="shared" si="93"/>
        <v>1</v>
      </c>
      <c r="J581">
        <f t="shared" si="94"/>
        <v>0</v>
      </c>
      <c r="K581" t="s">
        <v>11</v>
      </c>
      <c r="L581">
        <f t="shared" si="95"/>
        <v>0</v>
      </c>
      <c r="M581">
        <f t="shared" si="96"/>
        <v>0</v>
      </c>
      <c r="N581">
        <f t="shared" si="97"/>
        <v>1</v>
      </c>
      <c r="O581">
        <v>60.3</v>
      </c>
      <c r="P581">
        <v>58</v>
      </c>
      <c r="Q581">
        <v>4362</v>
      </c>
      <c r="R581">
        <v>8.3806859467615737</v>
      </c>
      <c r="S581">
        <f t="shared" si="98"/>
        <v>4361.9999999999973</v>
      </c>
      <c r="T581">
        <v>8.5049441057068282</v>
      </c>
      <c r="U581">
        <f t="shared" si="99"/>
        <v>4939.1281448382406</v>
      </c>
      <c r="V581">
        <v>-0.12425815894525449</v>
      </c>
      <c r="W581">
        <v>8.4996230299087632</v>
      </c>
      <c r="X581">
        <v>-0.11893708314718943</v>
      </c>
      <c r="Z581">
        <v>4362</v>
      </c>
      <c r="AA581">
        <v>8.3806859467615737</v>
      </c>
      <c r="AB581">
        <v>0</v>
      </c>
      <c r="AC581">
        <v>1</v>
      </c>
      <c r="AD581">
        <v>6.65</v>
      </c>
      <c r="AE581">
        <v>6.72</v>
      </c>
      <c r="AF581">
        <v>4.03</v>
      </c>
    </row>
    <row r="582" spans="1:32" x14ac:dyDescent="0.3">
      <c r="A582">
        <v>2</v>
      </c>
      <c r="B582">
        <v>1.75</v>
      </c>
      <c r="C582">
        <f t="shared" si="90"/>
        <v>1.1309517238802904</v>
      </c>
      <c r="E582" t="s">
        <v>18</v>
      </c>
      <c r="F582" t="s">
        <v>4</v>
      </c>
      <c r="G582">
        <f t="shared" si="91"/>
        <v>0</v>
      </c>
      <c r="H582">
        <f t="shared" si="92"/>
        <v>0</v>
      </c>
      <c r="I582">
        <f t="shared" si="93"/>
        <v>1</v>
      </c>
      <c r="J582">
        <f t="shared" si="94"/>
        <v>0</v>
      </c>
      <c r="K582" t="s">
        <v>7</v>
      </c>
      <c r="L582">
        <f t="shared" si="95"/>
        <v>0</v>
      </c>
      <c r="M582">
        <f t="shared" si="96"/>
        <v>1</v>
      </c>
      <c r="N582">
        <f t="shared" si="97"/>
        <v>0</v>
      </c>
      <c r="O582">
        <v>63.3</v>
      </c>
      <c r="P582">
        <v>56</v>
      </c>
      <c r="Q582">
        <v>14359</v>
      </c>
      <c r="R582">
        <v>9.5721322022943767</v>
      </c>
      <c r="S582">
        <f t="shared" si="98"/>
        <v>14358.999999999996</v>
      </c>
      <c r="T582">
        <v>9.5575327648749191</v>
      </c>
      <c r="U582">
        <f t="shared" si="99"/>
        <v>14150.889522478226</v>
      </c>
      <c r="V582">
        <v>1.4599437419457573E-2</v>
      </c>
      <c r="W582">
        <v>9.5740023758584183</v>
      </c>
      <c r="X582">
        <v>-1.8701735640416217E-3</v>
      </c>
      <c r="Z582">
        <v>14359</v>
      </c>
      <c r="AA582">
        <v>9.5721322022943767</v>
      </c>
      <c r="AB582">
        <v>0</v>
      </c>
      <c r="AC582">
        <v>1</v>
      </c>
      <c r="AD582">
        <v>7.63</v>
      </c>
      <c r="AE582">
        <v>7.53</v>
      </c>
      <c r="AF582">
        <v>4.8</v>
      </c>
    </row>
    <row r="583" spans="1:32" x14ac:dyDescent="0.3">
      <c r="A583">
        <v>2</v>
      </c>
      <c r="B583">
        <v>1.01</v>
      </c>
      <c r="C583">
        <f t="shared" si="90"/>
        <v>1.0021904733436682</v>
      </c>
      <c r="E583" t="s">
        <v>0</v>
      </c>
      <c r="F583" t="s">
        <v>10</v>
      </c>
      <c r="G583">
        <f t="shared" si="91"/>
        <v>0</v>
      </c>
      <c r="H583">
        <f t="shared" si="92"/>
        <v>0</v>
      </c>
      <c r="I583">
        <f t="shared" si="93"/>
        <v>0</v>
      </c>
      <c r="J583">
        <f t="shared" si="94"/>
        <v>1</v>
      </c>
      <c r="K583" t="s">
        <v>19</v>
      </c>
      <c r="L583">
        <f t="shared" si="95"/>
        <v>0</v>
      </c>
      <c r="M583">
        <f t="shared" si="96"/>
        <v>0</v>
      </c>
      <c r="N583">
        <f t="shared" si="97"/>
        <v>0</v>
      </c>
      <c r="O583">
        <v>63.1</v>
      </c>
      <c r="P583">
        <v>57</v>
      </c>
      <c r="Q583">
        <v>2844</v>
      </c>
      <c r="R583">
        <v>7.9529667909231314</v>
      </c>
      <c r="S583">
        <f t="shared" si="98"/>
        <v>2843.9999999999995</v>
      </c>
      <c r="T583">
        <v>8.1264943939308036</v>
      </c>
      <c r="U583">
        <f t="shared" si="99"/>
        <v>3382.9195706388737</v>
      </c>
      <c r="V583">
        <v>-0.17352760300767223</v>
      </c>
      <c r="W583">
        <v>8.126444591133815</v>
      </c>
      <c r="X583">
        <v>-0.1734778002106836</v>
      </c>
      <c r="Z583">
        <v>2844</v>
      </c>
      <c r="AA583">
        <v>7.9529667909231314</v>
      </c>
      <c r="AB583">
        <v>0</v>
      </c>
      <c r="AC583">
        <v>1</v>
      </c>
      <c r="AD583">
        <v>6.35</v>
      </c>
      <c r="AE583">
        <v>6.39</v>
      </c>
      <c r="AF583">
        <v>4.0199999999999996</v>
      </c>
    </row>
    <row r="584" spans="1:32" x14ac:dyDescent="0.3">
      <c r="A584">
        <v>2</v>
      </c>
      <c r="B584">
        <v>1.23</v>
      </c>
      <c r="C584">
        <f t="shared" si="90"/>
        <v>1.0465744642047201</v>
      </c>
      <c r="E584" t="s">
        <v>18</v>
      </c>
      <c r="F584" t="s">
        <v>4</v>
      </c>
      <c r="G584">
        <f t="shared" si="91"/>
        <v>0</v>
      </c>
      <c r="H584">
        <f t="shared" si="92"/>
        <v>0</v>
      </c>
      <c r="I584">
        <f t="shared" si="93"/>
        <v>1</v>
      </c>
      <c r="J584">
        <f t="shared" si="94"/>
        <v>0</v>
      </c>
      <c r="K584" t="s">
        <v>9</v>
      </c>
      <c r="L584">
        <f t="shared" si="95"/>
        <v>0</v>
      </c>
      <c r="M584">
        <f t="shared" si="96"/>
        <v>1</v>
      </c>
      <c r="N584">
        <f t="shared" si="97"/>
        <v>0</v>
      </c>
      <c r="O584">
        <v>62.5</v>
      </c>
      <c r="P584">
        <v>58</v>
      </c>
      <c r="Q584">
        <v>8405</v>
      </c>
      <c r="R584">
        <v>9.0365820458427155</v>
      </c>
      <c r="S584">
        <f t="shared" si="98"/>
        <v>8404.9999999999964</v>
      </c>
      <c r="T584">
        <v>9.0128635490497437</v>
      </c>
      <c r="U584">
        <f t="shared" si="99"/>
        <v>8207.9916412987513</v>
      </c>
      <c r="V584">
        <v>2.3718496792971777E-2</v>
      </c>
      <c r="W584">
        <v>9.0134397208516042</v>
      </c>
      <c r="X584">
        <v>2.3142324991111352E-2</v>
      </c>
      <c r="Z584">
        <v>8405</v>
      </c>
      <c r="AA584">
        <v>9.0365820458427155</v>
      </c>
      <c r="AB584">
        <v>0</v>
      </c>
      <c r="AC584">
        <v>1</v>
      </c>
      <c r="AD584">
        <v>6.77</v>
      </c>
      <c r="AE584">
        <v>6.82</v>
      </c>
      <c r="AF584">
        <v>4.25</v>
      </c>
    </row>
    <row r="585" spans="1:32" x14ac:dyDescent="0.3">
      <c r="A585">
        <v>2</v>
      </c>
      <c r="B585">
        <v>1.51</v>
      </c>
      <c r="C585">
        <f t="shared" si="90"/>
        <v>1.0948560705584958</v>
      </c>
      <c r="E585" t="s">
        <v>18</v>
      </c>
      <c r="F585" t="s">
        <v>4</v>
      </c>
      <c r="G585">
        <f t="shared" si="91"/>
        <v>0</v>
      </c>
      <c r="H585">
        <f t="shared" si="92"/>
        <v>0</v>
      </c>
      <c r="I585">
        <f t="shared" si="93"/>
        <v>1</v>
      </c>
      <c r="J585">
        <f t="shared" si="94"/>
        <v>0</v>
      </c>
      <c r="K585" t="s">
        <v>2</v>
      </c>
      <c r="L585">
        <f t="shared" si="95"/>
        <v>0</v>
      </c>
      <c r="M585">
        <f t="shared" si="96"/>
        <v>0</v>
      </c>
      <c r="N585">
        <f t="shared" si="97"/>
        <v>1</v>
      </c>
      <c r="O585">
        <v>58.5</v>
      </c>
      <c r="P585">
        <v>59</v>
      </c>
      <c r="Q585">
        <v>9464</v>
      </c>
      <c r="R585">
        <v>9.1552504056582222</v>
      </c>
      <c r="S585">
        <f t="shared" si="98"/>
        <v>9463.9999999999964</v>
      </c>
      <c r="T585">
        <v>9.0845909307194859</v>
      </c>
      <c r="U585">
        <f t="shared" si="99"/>
        <v>8818.3577076756555</v>
      </c>
      <c r="V585">
        <v>7.0659474938736366E-2</v>
      </c>
      <c r="W585">
        <v>9.0860218597388176</v>
      </c>
      <c r="X585">
        <v>6.9228545919404638E-2</v>
      </c>
      <c r="Z585">
        <v>9464</v>
      </c>
      <c r="AA585">
        <v>9.1552504056582222</v>
      </c>
      <c r="AB585">
        <v>0</v>
      </c>
      <c r="AC585">
        <v>1</v>
      </c>
      <c r="AD585">
        <v>7.48</v>
      </c>
      <c r="AE585">
        <v>7.6</v>
      </c>
      <c r="AF585">
        <v>4.41</v>
      </c>
    </row>
    <row r="586" spans="1:32" x14ac:dyDescent="0.3">
      <c r="A586">
        <v>2</v>
      </c>
      <c r="B586">
        <v>1.71</v>
      </c>
      <c r="C586">
        <f t="shared" si="90"/>
        <v>1.1252158592910855</v>
      </c>
      <c r="E586" t="s">
        <v>12</v>
      </c>
      <c r="F586" t="s">
        <v>13</v>
      </c>
      <c r="G586">
        <f t="shared" si="91"/>
        <v>0</v>
      </c>
      <c r="H586">
        <f t="shared" si="92"/>
        <v>0</v>
      </c>
      <c r="I586">
        <f t="shared" si="93"/>
        <v>1</v>
      </c>
      <c r="J586">
        <f t="shared" si="94"/>
        <v>0</v>
      </c>
      <c r="K586" t="s">
        <v>15</v>
      </c>
      <c r="L586">
        <f t="shared" si="95"/>
        <v>0</v>
      </c>
      <c r="M586">
        <f t="shared" si="96"/>
        <v>1</v>
      </c>
      <c r="N586">
        <f t="shared" si="97"/>
        <v>0</v>
      </c>
      <c r="O586">
        <v>59.3</v>
      </c>
      <c r="P586">
        <v>60</v>
      </c>
      <c r="Q586">
        <v>15671</v>
      </c>
      <c r="R586">
        <v>9.659567149523216</v>
      </c>
      <c r="S586">
        <f t="shared" si="98"/>
        <v>15671</v>
      </c>
      <c r="T586">
        <v>9.6562669238995475</v>
      </c>
      <c r="U586">
        <f t="shared" si="99"/>
        <v>15619.367410711558</v>
      </c>
      <c r="V586">
        <v>3.3002256236684957E-3</v>
      </c>
      <c r="W586">
        <v>9.6608632599618787</v>
      </c>
      <c r="X586">
        <v>-1.2961104386626232E-3</v>
      </c>
      <c r="Z586">
        <v>15671</v>
      </c>
      <c r="AA586">
        <v>9.659567149523216</v>
      </c>
      <c r="AB586">
        <v>0</v>
      </c>
      <c r="AC586">
        <v>1</v>
      </c>
      <c r="AD586">
        <v>7.86</v>
      </c>
      <c r="AE586">
        <v>7.81</v>
      </c>
      <c r="AF586">
        <v>4.6500000000000004</v>
      </c>
    </row>
    <row r="587" spans="1:32" x14ac:dyDescent="0.3">
      <c r="A587">
        <v>2</v>
      </c>
      <c r="B587">
        <v>1.01</v>
      </c>
      <c r="C587">
        <f t="shared" si="90"/>
        <v>1.0021904733436682</v>
      </c>
      <c r="E587" t="s">
        <v>18</v>
      </c>
      <c r="F587" t="s">
        <v>13</v>
      </c>
      <c r="G587">
        <f t="shared" si="91"/>
        <v>0</v>
      </c>
      <c r="H587">
        <f t="shared" si="92"/>
        <v>0</v>
      </c>
      <c r="I587">
        <f t="shared" si="93"/>
        <v>1</v>
      </c>
      <c r="J587">
        <f t="shared" si="94"/>
        <v>0</v>
      </c>
      <c r="K587" t="s">
        <v>5</v>
      </c>
      <c r="L587">
        <f t="shared" si="95"/>
        <v>0</v>
      </c>
      <c r="M587">
        <f t="shared" si="96"/>
        <v>1</v>
      </c>
      <c r="N587">
        <f t="shared" si="97"/>
        <v>0</v>
      </c>
      <c r="O587">
        <v>59.4</v>
      </c>
      <c r="P587">
        <v>58</v>
      </c>
      <c r="Q587">
        <v>7234</v>
      </c>
      <c r="R587">
        <v>8.8865474125120425</v>
      </c>
      <c r="S587">
        <f t="shared" si="98"/>
        <v>7233.9999999999945</v>
      </c>
      <c r="T587">
        <v>8.7602294989139917</v>
      </c>
      <c r="U587">
        <f t="shared" si="99"/>
        <v>6375.5745975504806</v>
      </c>
      <c r="V587">
        <v>0.12631791359805078</v>
      </c>
      <c r="W587">
        <v>8.7636868733232198</v>
      </c>
      <c r="X587">
        <v>0.12286053918882267</v>
      </c>
      <c r="Z587">
        <v>7234</v>
      </c>
      <c r="AA587">
        <v>8.8865474125120425</v>
      </c>
      <c r="AB587">
        <v>0</v>
      </c>
      <c r="AC587">
        <v>1</v>
      </c>
      <c r="AD587">
        <v>6.51</v>
      </c>
      <c r="AE587">
        <v>6.53</v>
      </c>
      <c r="AF587">
        <v>3.93</v>
      </c>
    </row>
    <row r="588" spans="1:32" x14ac:dyDescent="0.3">
      <c r="A588">
        <v>2</v>
      </c>
      <c r="B588">
        <v>1.06</v>
      </c>
      <c r="C588">
        <f t="shared" si="90"/>
        <v>1.0128957753911554</v>
      </c>
      <c r="E588" t="s">
        <v>3</v>
      </c>
      <c r="F588" t="s">
        <v>13</v>
      </c>
      <c r="G588">
        <f t="shared" si="91"/>
        <v>0</v>
      </c>
      <c r="H588">
        <f t="shared" si="92"/>
        <v>0</v>
      </c>
      <c r="I588">
        <f t="shared" si="93"/>
        <v>1</v>
      </c>
      <c r="J588">
        <f t="shared" si="94"/>
        <v>0</v>
      </c>
      <c r="K588" t="s">
        <v>15</v>
      </c>
      <c r="L588">
        <f t="shared" si="95"/>
        <v>0</v>
      </c>
      <c r="M588">
        <f t="shared" si="96"/>
        <v>1</v>
      </c>
      <c r="N588">
        <f t="shared" si="97"/>
        <v>0</v>
      </c>
      <c r="O588">
        <v>61.6</v>
      </c>
      <c r="P588">
        <v>56</v>
      </c>
      <c r="Q588">
        <v>6728</v>
      </c>
      <c r="R588">
        <v>8.8140332016527836</v>
      </c>
      <c r="S588">
        <f t="shared" si="98"/>
        <v>6727.9999999999973</v>
      </c>
      <c r="T588">
        <v>8.8263520486945346</v>
      </c>
      <c r="U588">
        <f t="shared" si="99"/>
        <v>6811.3938060581777</v>
      </c>
      <c r="V588">
        <v>-1.2318847041751013E-2</v>
      </c>
      <c r="W588">
        <v>8.8248914325479255</v>
      </c>
      <c r="X588">
        <v>-1.0858230895141929E-2</v>
      </c>
      <c r="Z588">
        <v>6728</v>
      </c>
      <c r="AA588">
        <v>8.8140332016527836</v>
      </c>
      <c r="AB588">
        <v>0</v>
      </c>
      <c r="AC588">
        <v>1</v>
      </c>
      <c r="AD588">
        <v>6.53</v>
      </c>
      <c r="AE588">
        <v>6.59</v>
      </c>
      <c r="AF588">
        <v>4.04</v>
      </c>
    </row>
    <row r="589" spans="1:32" x14ac:dyDescent="0.3">
      <c r="A589">
        <v>2</v>
      </c>
      <c r="B589">
        <v>1.03</v>
      </c>
      <c r="C589">
        <f t="shared" si="90"/>
        <v>1.0065211513317971</v>
      </c>
      <c r="E589" t="s">
        <v>3</v>
      </c>
      <c r="F589" t="s">
        <v>17</v>
      </c>
      <c r="G589">
        <f t="shared" si="91"/>
        <v>1</v>
      </c>
      <c r="H589">
        <f t="shared" si="92"/>
        <v>0</v>
      </c>
      <c r="I589">
        <f t="shared" si="93"/>
        <v>0</v>
      </c>
      <c r="J589">
        <f t="shared" si="94"/>
        <v>0</v>
      </c>
      <c r="K589" t="s">
        <v>2</v>
      </c>
      <c r="L589">
        <f t="shared" si="95"/>
        <v>0</v>
      </c>
      <c r="M589">
        <f t="shared" si="96"/>
        <v>0</v>
      </c>
      <c r="N589">
        <f t="shared" si="97"/>
        <v>1</v>
      </c>
      <c r="O589">
        <v>61</v>
      </c>
      <c r="P589">
        <v>57</v>
      </c>
      <c r="Q589">
        <v>5804</v>
      </c>
      <c r="R589">
        <v>8.6663026140040778</v>
      </c>
      <c r="S589">
        <f t="shared" si="98"/>
        <v>5803.9999999999955</v>
      </c>
      <c r="T589">
        <v>8.55662750870375</v>
      </c>
      <c r="U589">
        <f t="shared" si="99"/>
        <v>5201.1108601359374</v>
      </c>
      <c r="V589">
        <v>0.10967510530032776</v>
      </c>
      <c r="W589">
        <v>8.5602073175670785</v>
      </c>
      <c r="X589">
        <v>0.10609529643699922</v>
      </c>
      <c r="Z589">
        <v>5804</v>
      </c>
      <c r="AA589">
        <v>8.6663026140040778</v>
      </c>
      <c r="AB589">
        <v>0</v>
      </c>
      <c r="AC589">
        <v>1</v>
      </c>
      <c r="AD589">
        <v>6.48</v>
      </c>
      <c r="AE589">
        <v>6.53</v>
      </c>
      <c r="AF589">
        <v>3.97</v>
      </c>
    </row>
    <row r="590" spans="1:32" x14ac:dyDescent="0.3">
      <c r="A590">
        <v>2</v>
      </c>
      <c r="B590">
        <v>1.01</v>
      </c>
      <c r="C590">
        <f t="shared" si="90"/>
        <v>1.0021904733436682</v>
      </c>
      <c r="E590" t="s">
        <v>12</v>
      </c>
      <c r="F590" t="s">
        <v>14</v>
      </c>
      <c r="G590">
        <f t="shared" si="91"/>
        <v>0</v>
      </c>
      <c r="H590">
        <f t="shared" si="92"/>
        <v>1</v>
      </c>
      <c r="I590">
        <f t="shared" si="93"/>
        <v>0</v>
      </c>
      <c r="J590">
        <f t="shared" si="94"/>
        <v>0</v>
      </c>
      <c r="K590" t="s">
        <v>9</v>
      </c>
      <c r="L590">
        <f t="shared" si="95"/>
        <v>0</v>
      </c>
      <c r="M590">
        <f t="shared" si="96"/>
        <v>1</v>
      </c>
      <c r="N590">
        <f t="shared" si="97"/>
        <v>0</v>
      </c>
      <c r="O590">
        <v>62.8</v>
      </c>
      <c r="P590">
        <v>58</v>
      </c>
      <c r="Q590">
        <v>9412</v>
      </c>
      <c r="R590">
        <v>9.1497407498472523</v>
      </c>
      <c r="S590">
        <f t="shared" si="98"/>
        <v>9411.9999999999927</v>
      </c>
      <c r="T590">
        <v>8.8205328089083324</v>
      </c>
      <c r="U590">
        <f t="shared" si="99"/>
        <v>6771.8717778316404</v>
      </c>
      <c r="V590">
        <v>0.32920794093891992</v>
      </c>
      <c r="W590">
        <v>8.8253995323551813</v>
      </c>
      <c r="X590">
        <v>0.32434121749207101</v>
      </c>
      <c r="Z590">
        <v>9412</v>
      </c>
      <c r="AA590">
        <v>9.1497407498472523</v>
      </c>
      <c r="AB590">
        <v>0</v>
      </c>
      <c r="AC590">
        <v>1</v>
      </c>
      <c r="AD590">
        <v>6.39</v>
      </c>
      <c r="AE590">
        <v>6.35</v>
      </c>
      <c r="AF590">
        <v>4</v>
      </c>
    </row>
    <row r="591" spans="1:32" x14ac:dyDescent="0.3">
      <c r="A591">
        <v>2</v>
      </c>
      <c r="B591">
        <v>1.71</v>
      </c>
      <c r="C591">
        <f t="shared" si="90"/>
        <v>1.1252158592910855</v>
      </c>
      <c r="E591" t="s">
        <v>12</v>
      </c>
      <c r="F591" t="s">
        <v>4</v>
      </c>
      <c r="G591">
        <f t="shared" si="91"/>
        <v>0</v>
      </c>
      <c r="H591">
        <f t="shared" si="92"/>
        <v>0</v>
      </c>
      <c r="I591">
        <f t="shared" si="93"/>
        <v>1</v>
      </c>
      <c r="J591">
        <f t="shared" si="94"/>
        <v>0</v>
      </c>
      <c r="K591" t="s">
        <v>11</v>
      </c>
      <c r="L591">
        <f t="shared" si="95"/>
        <v>0</v>
      </c>
      <c r="M591">
        <f t="shared" si="96"/>
        <v>0</v>
      </c>
      <c r="N591">
        <f t="shared" si="97"/>
        <v>1</v>
      </c>
      <c r="O591">
        <v>62.5</v>
      </c>
      <c r="P591">
        <v>57</v>
      </c>
      <c r="Q591">
        <v>10687</v>
      </c>
      <c r="R591">
        <v>9.2767833285248962</v>
      </c>
      <c r="S591">
        <f t="shared" si="98"/>
        <v>10686.999999999995</v>
      </c>
      <c r="T591">
        <v>9.2120778811243422</v>
      </c>
      <c r="U591">
        <f t="shared" si="99"/>
        <v>10017.390194917982</v>
      </c>
      <c r="V591">
        <v>6.470544740055395E-2</v>
      </c>
      <c r="W591">
        <v>9.2110504468665688</v>
      </c>
      <c r="X591">
        <v>6.5732881658327358E-2</v>
      </c>
      <c r="Z591">
        <v>10687</v>
      </c>
      <c r="AA591">
        <v>9.2767833285248962</v>
      </c>
      <c r="AB591">
        <v>0</v>
      </c>
      <c r="AC591">
        <v>1</v>
      </c>
      <c r="AD591">
        <v>7.67</v>
      </c>
      <c r="AE591">
        <v>7.62</v>
      </c>
      <c r="AF591">
        <v>4.78</v>
      </c>
    </row>
    <row r="592" spans="1:32" x14ac:dyDescent="0.3">
      <c r="A592">
        <v>2</v>
      </c>
      <c r="B592">
        <v>1.51</v>
      </c>
      <c r="C592">
        <f t="shared" si="90"/>
        <v>1.0948560705584958</v>
      </c>
      <c r="E592" t="s">
        <v>12</v>
      </c>
      <c r="F592" t="s">
        <v>10</v>
      </c>
      <c r="G592">
        <f t="shared" si="91"/>
        <v>0</v>
      </c>
      <c r="H592">
        <f t="shared" si="92"/>
        <v>0</v>
      </c>
      <c r="I592">
        <f t="shared" si="93"/>
        <v>0</v>
      </c>
      <c r="J592">
        <f t="shared" si="94"/>
        <v>1</v>
      </c>
      <c r="K592" t="s">
        <v>7</v>
      </c>
      <c r="L592">
        <f t="shared" si="95"/>
        <v>0</v>
      </c>
      <c r="M592">
        <f t="shared" si="96"/>
        <v>1</v>
      </c>
      <c r="N592">
        <f t="shared" si="97"/>
        <v>0</v>
      </c>
      <c r="O592">
        <v>62.3</v>
      </c>
      <c r="P592">
        <v>60</v>
      </c>
      <c r="Q592">
        <v>9467</v>
      </c>
      <c r="R592">
        <v>9.1555673461288904</v>
      </c>
      <c r="S592">
        <f t="shared" si="98"/>
        <v>9466.9999999999927</v>
      </c>
      <c r="T592">
        <v>9.1658125340003274</v>
      </c>
      <c r="U592">
        <f t="shared" si="99"/>
        <v>9564.4897411956754</v>
      </c>
      <c r="V592">
        <v>-1.0245187871436912E-2</v>
      </c>
      <c r="W592">
        <v>9.1657724102343003</v>
      </c>
      <c r="X592">
        <v>-1.0205064105409889E-2</v>
      </c>
      <c r="Z592">
        <v>9467</v>
      </c>
      <c r="AA592">
        <v>9.1555673461288904</v>
      </c>
      <c r="AB592">
        <v>0</v>
      </c>
      <c r="AC592">
        <v>1</v>
      </c>
      <c r="AD592">
        <v>7.28</v>
      </c>
      <c r="AE592">
        <v>7.32</v>
      </c>
      <c r="AF592">
        <v>4.55</v>
      </c>
    </row>
    <row r="593" spans="1:32" x14ac:dyDescent="0.3">
      <c r="A593">
        <v>2</v>
      </c>
      <c r="B593">
        <v>1.28</v>
      </c>
      <c r="C593">
        <f t="shared" si="90"/>
        <v>1.0557849631181644</v>
      </c>
      <c r="E593" t="s">
        <v>12</v>
      </c>
      <c r="F593" t="s">
        <v>4</v>
      </c>
      <c r="G593">
        <f t="shared" si="91"/>
        <v>0</v>
      </c>
      <c r="H593">
        <f t="shared" si="92"/>
        <v>0</v>
      </c>
      <c r="I593">
        <f t="shared" si="93"/>
        <v>1</v>
      </c>
      <c r="J593">
        <f t="shared" si="94"/>
        <v>0</v>
      </c>
      <c r="K593" t="s">
        <v>15</v>
      </c>
      <c r="L593">
        <f t="shared" si="95"/>
        <v>0</v>
      </c>
      <c r="M593">
        <f t="shared" si="96"/>
        <v>1</v>
      </c>
      <c r="N593">
        <f t="shared" si="97"/>
        <v>0</v>
      </c>
      <c r="O593">
        <v>61.2</v>
      </c>
      <c r="P593">
        <v>60</v>
      </c>
      <c r="Q593">
        <v>7098</v>
      </c>
      <c r="R593">
        <v>8.8675683332064423</v>
      </c>
      <c r="S593">
        <f t="shared" si="98"/>
        <v>7098.0000000000036</v>
      </c>
      <c r="T593">
        <v>9.078677605309684</v>
      </c>
      <c r="U593">
        <f t="shared" si="99"/>
        <v>8766.3657631154856</v>
      </c>
      <c r="V593">
        <v>-0.21110927210324171</v>
      </c>
      <c r="W593">
        <v>9.079502590425788</v>
      </c>
      <c r="X593">
        <v>-0.21193425721934567</v>
      </c>
      <c r="Z593">
        <v>7098</v>
      </c>
      <c r="AA593">
        <v>8.8675683332064423</v>
      </c>
      <c r="AB593">
        <v>0</v>
      </c>
      <c r="AC593">
        <v>1</v>
      </c>
      <c r="AD593">
        <v>6.99</v>
      </c>
      <c r="AE593">
        <v>6.94</v>
      </c>
      <c r="AF593">
        <v>4.26</v>
      </c>
    </row>
    <row r="594" spans="1:32" x14ac:dyDescent="0.3">
      <c r="A594">
        <v>2</v>
      </c>
      <c r="B594">
        <v>1.0900000000000001</v>
      </c>
      <c r="C594">
        <f t="shared" si="90"/>
        <v>1.0191311753072512</v>
      </c>
      <c r="E594" t="s">
        <v>12</v>
      </c>
      <c r="F594" t="s">
        <v>4</v>
      </c>
      <c r="G594">
        <f t="shared" si="91"/>
        <v>0</v>
      </c>
      <c r="H594">
        <f t="shared" si="92"/>
        <v>0</v>
      </c>
      <c r="I594">
        <f t="shared" si="93"/>
        <v>1</v>
      </c>
      <c r="J594">
        <f t="shared" si="94"/>
        <v>0</v>
      </c>
      <c r="K594" t="s">
        <v>11</v>
      </c>
      <c r="L594">
        <f t="shared" si="95"/>
        <v>0</v>
      </c>
      <c r="M594">
        <f t="shared" si="96"/>
        <v>0</v>
      </c>
      <c r="N594">
        <f t="shared" si="97"/>
        <v>1</v>
      </c>
      <c r="O594">
        <v>59.6</v>
      </c>
      <c r="P594">
        <v>61</v>
      </c>
      <c r="Q594">
        <v>4761</v>
      </c>
      <c r="R594">
        <v>8.4682130091945194</v>
      </c>
      <c r="S594">
        <f t="shared" si="98"/>
        <v>4761.0000000000027</v>
      </c>
      <c r="T594">
        <v>8.4389758026865884</v>
      </c>
      <c r="U594">
        <f t="shared" si="99"/>
        <v>4623.816857781092</v>
      </c>
      <c r="V594">
        <v>2.9237206507930935E-2</v>
      </c>
      <c r="W594">
        <v>8.449645743148924</v>
      </c>
      <c r="X594">
        <v>1.8567266045595332E-2</v>
      </c>
      <c r="Z594">
        <v>4761</v>
      </c>
      <c r="AA594">
        <v>8.4682130091945194</v>
      </c>
      <c r="AB594">
        <v>0</v>
      </c>
      <c r="AC594">
        <v>1</v>
      </c>
      <c r="AD594">
        <v>6.69</v>
      </c>
      <c r="AE594">
        <v>6.63</v>
      </c>
      <c r="AF594">
        <v>3.97</v>
      </c>
    </row>
    <row r="595" spans="1:32" x14ac:dyDescent="0.3">
      <c r="A595">
        <v>2</v>
      </c>
      <c r="B595">
        <v>1.02</v>
      </c>
      <c r="C595">
        <f t="shared" si="90"/>
        <v>1.0043640927805335</v>
      </c>
      <c r="E595" t="s">
        <v>3</v>
      </c>
      <c r="F595" t="s">
        <v>10</v>
      </c>
      <c r="G595">
        <f t="shared" si="91"/>
        <v>0</v>
      </c>
      <c r="H595">
        <f t="shared" si="92"/>
        <v>0</v>
      </c>
      <c r="I595">
        <f t="shared" si="93"/>
        <v>0</v>
      </c>
      <c r="J595">
        <f t="shared" si="94"/>
        <v>1</v>
      </c>
      <c r="K595" t="s">
        <v>2</v>
      </c>
      <c r="L595">
        <f t="shared" si="95"/>
        <v>0</v>
      </c>
      <c r="M595">
        <f t="shared" si="96"/>
        <v>0</v>
      </c>
      <c r="N595">
        <f t="shared" si="97"/>
        <v>1</v>
      </c>
      <c r="O595">
        <v>61.3</v>
      </c>
      <c r="P595">
        <v>56</v>
      </c>
      <c r="Q595">
        <v>4455</v>
      </c>
      <c r="R595">
        <v>8.4017823399049103</v>
      </c>
      <c r="S595">
        <f t="shared" si="98"/>
        <v>4455.0000000000027</v>
      </c>
      <c r="T595">
        <v>8.1556079773705079</v>
      </c>
      <c r="U595">
        <f t="shared" si="99"/>
        <v>3482.8561794661077</v>
      </c>
      <c r="V595">
        <v>0.24617436253440239</v>
      </c>
      <c r="W595">
        <v>8.1544795053053303</v>
      </c>
      <c r="X595">
        <v>0.24730283459958002</v>
      </c>
      <c r="Z595">
        <v>4455</v>
      </c>
      <c r="AA595">
        <v>8.4017823399049103</v>
      </c>
      <c r="AB595">
        <v>0</v>
      </c>
      <c r="AC595">
        <v>1</v>
      </c>
      <c r="AD595">
        <v>6.52</v>
      </c>
      <c r="AE595">
        <v>6.47</v>
      </c>
      <c r="AF595">
        <v>3.98</v>
      </c>
    </row>
    <row r="596" spans="1:32" x14ac:dyDescent="0.3">
      <c r="A596">
        <v>2</v>
      </c>
      <c r="B596">
        <v>1.21</v>
      </c>
      <c r="C596">
        <f t="shared" si="90"/>
        <v>1.0428083570334503</v>
      </c>
      <c r="E596" t="s">
        <v>12</v>
      </c>
      <c r="F596" t="s">
        <v>4</v>
      </c>
      <c r="G596">
        <f t="shared" si="91"/>
        <v>0</v>
      </c>
      <c r="H596">
        <f t="shared" si="92"/>
        <v>0</v>
      </c>
      <c r="I596">
        <f t="shared" si="93"/>
        <v>1</v>
      </c>
      <c r="J596">
        <f t="shared" si="94"/>
        <v>0</v>
      </c>
      <c r="K596" t="s">
        <v>11</v>
      </c>
      <c r="L596">
        <f t="shared" si="95"/>
        <v>0</v>
      </c>
      <c r="M596">
        <f t="shared" si="96"/>
        <v>0</v>
      </c>
      <c r="N596">
        <f t="shared" si="97"/>
        <v>1</v>
      </c>
      <c r="O596">
        <v>62.7</v>
      </c>
      <c r="P596">
        <v>59</v>
      </c>
      <c r="Q596">
        <v>5324</v>
      </c>
      <c r="R596">
        <v>8.5799801795150028</v>
      </c>
      <c r="S596">
        <f t="shared" si="98"/>
        <v>5324.0000000000027</v>
      </c>
      <c r="T596">
        <v>8.6027004856307734</v>
      </c>
      <c r="U596">
        <f t="shared" si="99"/>
        <v>5446.3475334027871</v>
      </c>
      <c r="V596">
        <v>-2.2720306115770583E-2</v>
      </c>
      <c r="W596">
        <v>8.5997470817607109</v>
      </c>
      <c r="X596">
        <v>-1.9766902245708096E-2</v>
      </c>
      <c r="Z596">
        <v>5324</v>
      </c>
      <c r="AA596">
        <v>8.5799801795150028</v>
      </c>
      <c r="AB596">
        <v>0</v>
      </c>
      <c r="AC596">
        <v>1</v>
      </c>
      <c r="AD596">
        <v>6.75</v>
      </c>
      <c r="AE596">
        <v>6.78</v>
      </c>
      <c r="AF596">
        <v>4.24</v>
      </c>
    </row>
    <row r="597" spans="1:32" x14ac:dyDescent="0.3">
      <c r="A597">
        <v>2</v>
      </c>
      <c r="B597">
        <v>1.1299999999999999</v>
      </c>
      <c r="C597">
        <f t="shared" si="90"/>
        <v>1.027240065158562</v>
      </c>
      <c r="E597" t="s">
        <v>12</v>
      </c>
      <c r="F597" t="s">
        <v>17</v>
      </c>
      <c r="G597">
        <f t="shared" si="91"/>
        <v>1</v>
      </c>
      <c r="H597">
        <f t="shared" si="92"/>
        <v>0</v>
      </c>
      <c r="I597">
        <f t="shared" si="93"/>
        <v>0</v>
      </c>
      <c r="J597">
        <f t="shared" si="94"/>
        <v>0</v>
      </c>
      <c r="K597" t="s">
        <v>11</v>
      </c>
      <c r="L597">
        <f t="shared" si="95"/>
        <v>0</v>
      </c>
      <c r="M597">
        <f t="shared" si="96"/>
        <v>0</v>
      </c>
      <c r="N597">
        <f t="shared" si="97"/>
        <v>1</v>
      </c>
      <c r="O597">
        <v>62</v>
      </c>
      <c r="P597">
        <v>58</v>
      </c>
      <c r="Q597">
        <v>5376</v>
      </c>
      <c r="R597">
        <v>8.5896998822029857</v>
      </c>
      <c r="S597">
        <f t="shared" si="98"/>
        <v>5376.0000000000018</v>
      </c>
      <c r="T597">
        <v>8.6646714207416604</v>
      </c>
      <c r="U597">
        <f t="shared" si="99"/>
        <v>5794.540271724969</v>
      </c>
      <c r="V597">
        <v>-7.4971538538674665E-2</v>
      </c>
      <c r="W597">
        <v>8.6619022657076936</v>
      </c>
      <c r="X597">
        <v>-7.2202383504707868E-2</v>
      </c>
      <c r="Z597">
        <v>5376</v>
      </c>
      <c r="AA597">
        <v>8.5896998822029857</v>
      </c>
      <c r="AB597">
        <v>0</v>
      </c>
      <c r="AC597">
        <v>1</v>
      </c>
      <c r="AD597">
        <v>6.68</v>
      </c>
      <c r="AE597">
        <v>6.64</v>
      </c>
      <c r="AF597">
        <v>4.13</v>
      </c>
    </row>
    <row r="598" spans="1:32" x14ac:dyDescent="0.3">
      <c r="A598">
        <v>2</v>
      </c>
      <c r="B598">
        <v>1.06</v>
      </c>
      <c r="C598">
        <f t="shared" si="90"/>
        <v>1.0128957753911554</v>
      </c>
      <c r="E598" t="s">
        <v>18</v>
      </c>
      <c r="F598" t="s">
        <v>14</v>
      </c>
      <c r="G598">
        <f t="shared" si="91"/>
        <v>0</v>
      </c>
      <c r="H598">
        <f t="shared" si="92"/>
        <v>1</v>
      </c>
      <c r="I598">
        <f t="shared" si="93"/>
        <v>0</v>
      </c>
      <c r="J598">
        <f t="shared" si="94"/>
        <v>0</v>
      </c>
      <c r="K598" t="s">
        <v>15</v>
      </c>
      <c r="L598">
        <f t="shared" si="95"/>
        <v>0</v>
      </c>
      <c r="M598">
        <f t="shared" si="96"/>
        <v>1</v>
      </c>
      <c r="N598">
        <f t="shared" si="97"/>
        <v>0</v>
      </c>
      <c r="O598">
        <v>62.2</v>
      </c>
      <c r="P598">
        <v>57</v>
      </c>
      <c r="Q598">
        <v>6823</v>
      </c>
      <c r="R598">
        <v>8.828054536815424</v>
      </c>
      <c r="S598">
        <f t="shared" si="98"/>
        <v>6823.0000000000018</v>
      </c>
      <c r="T598">
        <v>8.9659203300771182</v>
      </c>
      <c r="U598">
        <f t="shared" si="99"/>
        <v>7831.5860573679429</v>
      </c>
      <c r="V598">
        <v>-0.13786579326169424</v>
      </c>
      <c r="W598">
        <v>8.9576486286706114</v>
      </c>
      <c r="X598">
        <v>-0.12959409185518744</v>
      </c>
      <c r="Z598">
        <v>6823</v>
      </c>
      <c r="AA598">
        <v>8.828054536815424</v>
      </c>
      <c r="AB598">
        <v>0</v>
      </c>
      <c r="AC598">
        <v>1</v>
      </c>
      <c r="AD598">
        <v>6.53</v>
      </c>
      <c r="AE598">
        <v>6.58</v>
      </c>
      <c r="AF598">
        <v>4.08</v>
      </c>
    </row>
    <row r="599" spans="1:32" x14ac:dyDescent="0.3">
      <c r="A599">
        <v>2</v>
      </c>
      <c r="B599">
        <v>1.02</v>
      </c>
      <c r="C599">
        <f t="shared" si="90"/>
        <v>1.0043640927805335</v>
      </c>
      <c r="E599" t="s">
        <v>12</v>
      </c>
      <c r="F599" t="s">
        <v>4</v>
      </c>
      <c r="G599">
        <f t="shared" si="91"/>
        <v>0</v>
      </c>
      <c r="H599">
        <f t="shared" si="92"/>
        <v>0</v>
      </c>
      <c r="I599">
        <f t="shared" si="93"/>
        <v>1</v>
      </c>
      <c r="J599">
        <f t="shared" si="94"/>
        <v>0</v>
      </c>
      <c r="K599" t="s">
        <v>19</v>
      </c>
      <c r="L599">
        <f t="shared" si="95"/>
        <v>0</v>
      </c>
      <c r="M599">
        <f t="shared" si="96"/>
        <v>0</v>
      </c>
      <c r="N599">
        <f t="shared" si="97"/>
        <v>0</v>
      </c>
      <c r="O599">
        <v>62.5</v>
      </c>
      <c r="P599">
        <v>60</v>
      </c>
      <c r="Q599">
        <v>3199</v>
      </c>
      <c r="R599">
        <v>8.0705935399495186</v>
      </c>
      <c r="S599">
        <f t="shared" si="98"/>
        <v>3199.0000000000018</v>
      </c>
      <c r="T599">
        <v>8.3231646052384107</v>
      </c>
      <c r="U599">
        <f t="shared" si="99"/>
        <v>4118.17179686894</v>
      </c>
      <c r="V599">
        <v>-0.25257106528889217</v>
      </c>
      <c r="W599">
        <v>8.3282226753575817</v>
      </c>
      <c r="X599">
        <v>-0.25762913540806309</v>
      </c>
      <c r="Z599">
        <v>3199</v>
      </c>
      <c r="AA599">
        <v>8.0705935399495186</v>
      </c>
      <c r="AB599">
        <v>0</v>
      </c>
      <c r="AC599">
        <v>1</v>
      </c>
      <c r="AD599">
        <v>6.41</v>
      </c>
      <c r="AE599">
        <v>6.39</v>
      </c>
      <c r="AF599">
        <v>4</v>
      </c>
    </row>
    <row r="600" spans="1:32" x14ac:dyDescent="0.3">
      <c r="A600">
        <v>2</v>
      </c>
      <c r="B600">
        <v>1.23</v>
      </c>
      <c r="C600">
        <f t="shared" si="90"/>
        <v>1.0465744642047201</v>
      </c>
      <c r="E600" t="s">
        <v>12</v>
      </c>
      <c r="F600" t="s">
        <v>13</v>
      </c>
      <c r="G600">
        <f t="shared" si="91"/>
        <v>0</v>
      </c>
      <c r="H600">
        <f t="shared" si="92"/>
        <v>0</v>
      </c>
      <c r="I600">
        <f t="shared" si="93"/>
        <v>1</v>
      </c>
      <c r="J600">
        <f t="shared" si="94"/>
        <v>0</v>
      </c>
      <c r="K600" t="s">
        <v>7</v>
      </c>
      <c r="L600">
        <f t="shared" si="95"/>
        <v>0</v>
      </c>
      <c r="M600">
        <f t="shared" si="96"/>
        <v>1</v>
      </c>
      <c r="N600">
        <f t="shared" si="97"/>
        <v>0</v>
      </c>
      <c r="O600">
        <v>62.8</v>
      </c>
      <c r="P600">
        <v>56</v>
      </c>
      <c r="Q600">
        <v>8381</v>
      </c>
      <c r="R600">
        <v>9.0337225180989069</v>
      </c>
      <c r="S600">
        <f t="shared" si="98"/>
        <v>8381.0000000000055</v>
      </c>
      <c r="T600">
        <v>9.0202961916699724</v>
      </c>
      <c r="U600">
        <f t="shared" si="99"/>
        <v>8269.2259944265988</v>
      </c>
      <c r="V600">
        <v>1.3426326428934487E-2</v>
      </c>
      <c r="W600">
        <v>9.0106378577570183</v>
      </c>
      <c r="X600">
        <v>2.3084660341888608E-2</v>
      </c>
      <c r="Z600">
        <v>8381</v>
      </c>
      <c r="AA600">
        <v>9.0337225180989069</v>
      </c>
      <c r="AB600">
        <v>0</v>
      </c>
      <c r="AC600">
        <v>1</v>
      </c>
      <c r="AD600">
        <v>6.86</v>
      </c>
      <c r="AE600">
        <v>6.81</v>
      </c>
      <c r="AF600">
        <v>4.29</v>
      </c>
    </row>
    <row r="601" spans="1:32" x14ac:dyDescent="0.3">
      <c r="A601">
        <v>2</v>
      </c>
      <c r="B601">
        <v>1.02</v>
      </c>
      <c r="C601">
        <f t="shared" si="90"/>
        <v>1.0043640927805335</v>
      </c>
      <c r="E601" t="s">
        <v>18</v>
      </c>
      <c r="F601" t="s">
        <v>6</v>
      </c>
      <c r="G601">
        <f t="shared" si="91"/>
        <v>0</v>
      </c>
      <c r="H601">
        <f t="shared" si="92"/>
        <v>1</v>
      </c>
      <c r="I601">
        <f t="shared" si="93"/>
        <v>0</v>
      </c>
      <c r="J601">
        <f t="shared" si="94"/>
        <v>0</v>
      </c>
      <c r="K601" t="s">
        <v>11</v>
      </c>
      <c r="L601">
        <f t="shared" si="95"/>
        <v>0</v>
      </c>
      <c r="M601">
        <f t="shared" si="96"/>
        <v>0</v>
      </c>
      <c r="N601">
        <f t="shared" si="97"/>
        <v>1</v>
      </c>
      <c r="O601">
        <v>63</v>
      </c>
      <c r="P601">
        <v>57</v>
      </c>
      <c r="Q601">
        <v>4398</v>
      </c>
      <c r="R601">
        <v>8.3889051711147058</v>
      </c>
      <c r="S601">
        <f t="shared" si="98"/>
        <v>4397.9999999999973</v>
      </c>
      <c r="T601">
        <v>8.4940582232437958</v>
      </c>
      <c r="U601">
        <f t="shared" si="99"/>
        <v>4885.6529667127588</v>
      </c>
      <c r="V601">
        <v>-0.10515305212908999</v>
      </c>
      <c r="W601">
        <v>8.4903787882655415</v>
      </c>
      <c r="X601">
        <v>-0.10147361715083569</v>
      </c>
      <c r="Z601">
        <v>4398</v>
      </c>
      <c r="AA601">
        <v>8.3889051711147058</v>
      </c>
      <c r="AB601">
        <v>0</v>
      </c>
      <c r="AC601">
        <v>1</v>
      </c>
      <c r="AD601">
        <v>6.39</v>
      </c>
      <c r="AE601">
        <v>6.44</v>
      </c>
      <c r="AF601">
        <v>4.04</v>
      </c>
    </row>
    <row r="602" spans="1:32" x14ac:dyDescent="0.3">
      <c r="A602">
        <v>2</v>
      </c>
      <c r="B602">
        <v>1.5</v>
      </c>
      <c r="C602">
        <f t="shared" si="90"/>
        <v>1.0932575062388263</v>
      </c>
      <c r="E602" t="s">
        <v>18</v>
      </c>
      <c r="F602" t="s">
        <v>17</v>
      </c>
      <c r="G602">
        <f t="shared" si="91"/>
        <v>1</v>
      </c>
      <c r="H602">
        <f t="shared" si="92"/>
        <v>0</v>
      </c>
      <c r="I602">
        <f t="shared" si="93"/>
        <v>0</v>
      </c>
      <c r="J602">
        <f t="shared" si="94"/>
        <v>0</v>
      </c>
      <c r="K602" t="s">
        <v>15</v>
      </c>
      <c r="L602">
        <f t="shared" si="95"/>
        <v>0</v>
      </c>
      <c r="M602">
        <f t="shared" si="96"/>
        <v>1</v>
      </c>
      <c r="N602">
        <f t="shared" si="97"/>
        <v>0</v>
      </c>
      <c r="O602">
        <v>63.6</v>
      </c>
      <c r="P602">
        <v>55</v>
      </c>
      <c r="Q602">
        <v>14368</v>
      </c>
      <c r="R602">
        <v>9.5727587905419806</v>
      </c>
      <c r="S602">
        <f t="shared" si="98"/>
        <v>14367.999999999996</v>
      </c>
      <c r="T602">
        <v>9.5063931452710637</v>
      </c>
      <c r="U602">
        <f t="shared" si="99"/>
        <v>13445.411108243194</v>
      </c>
      <c r="V602">
        <v>6.6365645270916929E-2</v>
      </c>
      <c r="W602">
        <v>9.5070768630417497</v>
      </c>
      <c r="X602">
        <v>6.5681927500230941E-2</v>
      </c>
      <c r="Z602">
        <v>14368</v>
      </c>
      <c r="AA602">
        <v>9.5727587905419806</v>
      </c>
      <c r="AB602">
        <v>0</v>
      </c>
      <c r="AC602">
        <v>1</v>
      </c>
      <c r="AD602">
        <v>7.17</v>
      </c>
      <c r="AE602">
        <v>7.24</v>
      </c>
      <c r="AF602">
        <v>4.58</v>
      </c>
    </row>
    <row r="603" spans="1:32" x14ac:dyDescent="0.3">
      <c r="A603">
        <v>2</v>
      </c>
      <c r="B603">
        <v>1.04</v>
      </c>
      <c r="C603">
        <f t="shared" si="90"/>
        <v>1.0086619341391987</v>
      </c>
      <c r="E603" t="s">
        <v>18</v>
      </c>
      <c r="F603" t="s">
        <v>4</v>
      </c>
      <c r="G603">
        <f t="shared" si="91"/>
        <v>0</v>
      </c>
      <c r="H603">
        <f t="shared" si="92"/>
        <v>0</v>
      </c>
      <c r="I603">
        <f t="shared" si="93"/>
        <v>1</v>
      </c>
      <c r="J603">
        <f t="shared" si="94"/>
        <v>0</v>
      </c>
      <c r="K603" t="s">
        <v>5</v>
      </c>
      <c r="L603">
        <f t="shared" si="95"/>
        <v>0</v>
      </c>
      <c r="M603">
        <f t="shared" si="96"/>
        <v>1</v>
      </c>
      <c r="N603">
        <f t="shared" si="97"/>
        <v>0</v>
      </c>
      <c r="O603">
        <v>59.1</v>
      </c>
      <c r="P603">
        <v>60</v>
      </c>
      <c r="Q603">
        <v>6166</v>
      </c>
      <c r="R603">
        <v>8.7268056084460959</v>
      </c>
      <c r="S603">
        <f t="shared" si="98"/>
        <v>6166.0000000000009</v>
      </c>
      <c r="T603">
        <v>8.8249376785823834</v>
      </c>
      <c r="U603">
        <f t="shared" si="99"/>
        <v>6801.7667839278411</v>
      </c>
      <c r="V603">
        <v>-9.8132070136287552E-2</v>
      </c>
      <c r="W603">
        <v>8.830374101474586</v>
      </c>
      <c r="X603">
        <v>-0.10356849302849014</v>
      </c>
      <c r="Z603">
        <v>6166</v>
      </c>
      <c r="AA603">
        <v>8.7268056084460959</v>
      </c>
      <c r="AB603">
        <v>0</v>
      </c>
      <c r="AC603">
        <v>1</v>
      </c>
      <c r="AD603">
        <v>6.6</v>
      </c>
      <c r="AE603">
        <v>6.66</v>
      </c>
      <c r="AF603">
        <v>3.92</v>
      </c>
    </row>
    <row r="604" spans="1:32" x14ac:dyDescent="0.3">
      <c r="A604">
        <v>2</v>
      </c>
      <c r="B604">
        <v>1.01</v>
      </c>
      <c r="C604">
        <f t="shared" si="90"/>
        <v>1.0021904733436682</v>
      </c>
      <c r="E604" t="s">
        <v>12</v>
      </c>
      <c r="F604" t="s">
        <v>10</v>
      </c>
      <c r="G604">
        <f t="shared" si="91"/>
        <v>0</v>
      </c>
      <c r="H604">
        <f t="shared" si="92"/>
        <v>0</v>
      </c>
      <c r="I604">
        <f t="shared" si="93"/>
        <v>0</v>
      </c>
      <c r="J604">
        <f t="shared" si="94"/>
        <v>1</v>
      </c>
      <c r="K604" t="s">
        <v>2</v>
      </c>
      <c r="L604">
        <f t="shared" si="95"/>
        <v>0</v>
      </c>
      <c r="M604">
        <f t="shared" si="96"/>
        <v>0</v>
      </c>
      <c r="N604">
        <f t="shared" si="97"/>
        <v>1</v>
      </c>
      <c r="O604">
        <v>61.8</v>
      </c>
      <c r="P604">
        <v>58</v>
      </c>
      <c r="Q604">
        <v>4185</v>
      </c>
      <c r="R604">
        <v>8.3392619829235759</v>
      </c>
      <c r="S604">
        <f t="shared" si="98"/>
        <v>4185.0000000000009</v>
      </c>
      <c r="T604">
        <v>8.097072316970495</v>
      </c>
      <c r="U604">
        <f t="shared" si="99"/>
        <v>3284.8370222231297</v>
      </c>
      <c r="V604">
        <v>0.24218966595308089</v>
      </c>
      <c r="W604">
        <v>8.1036292165877004</v>
      </c>
      <c r="X604">
        <v>0.23563276633587549</v>
      </c>
      <c r="Z604">
        <v>4185</v>
      </c>
      <c r="AA604">
        <v>8.3392619829235759</v>
      </c>
      <c r="AB604">
        <v>0</v>
      </c>
      <c r="AC604">
        <v>1</v>
      </c>
      <c r="AD604">
        <v>6.45</v>
      </c>
      <c r="AE604">
        <v>6.37</v>
      </c>
      <c r="AF604">
        <v>3.96</v>
      </c>
    </row>
    <row r="605" spans="1:32" x14ac:dyDescent="0.3">
      <c r="A605">
        <v>2</v>
      </c>
      <c r="B605">
        <v>1.1200000000000001</v>
      </c>
      <c r="C605">
        <f t="shared" si="90"/>
        <v>1.0252341011706301</v>
      </c>
      <c r="E605" t="s">
        <v>3</v>
      </c>
      <c r="F605" t="s">
        <v>14</v>
      </c>
      <c r="G605">
        <f t="shared" si="91"/>
        <v>0</v>
      </c>
      <c r="H605">
        <f t="shared" si="92"/>
        <v>1</v>
      </c>
      <c r="I605">
        <f t="shared" si="93"/>
        <v>0</v>
      </c>
      <c r="J605">
        <f t="shared" si="94"/>
        <v>0</v>
      </c>
      <c r="K605" t="s">
        <v>5</v>
      </c>
      <c r="L605">
        <f t="shared" si="95"/>
        <v>0</v>
      </c>
      <c r="M605">
        <f t="shared" si="96"/>
        <v>1</v>
      </c>
      <c r="N605">
        <f t="shared" si="97"/>
        <v>0</v>
      </c>
      <c r="O605">
        <v>61.4</v>
      </c>
      <c r="P605">
        <v>57</v>
      </c>
      <c r="Q605">
        <v>9461</v>
      </c>
      <c r="R605">
        <v>9.1549333647044442</v>
      </c>
      <c r="S605">
        <f t="shared" si="98"/>
        <v>9461</v>
      </c>
      <c r="T605">
        <v>9.0296768799142644</v>
      </c>
      <c r="U605">
        <f t="shared" si="99"/>
        <v>8347.1620006783196</v>
      </c>
      <c r="V605">
        <v>0.12525648479017981</v>
      </c>
      <c r="W605">
        <v>9.0278722995221994</v>
      </c>
      <c r="X605">
        <v>0.1270610651822448</v>
      </c>
      <c r="Z605">
        <v>9461</v>
      </c>
      <c r="AA605">
        <v>9.1549333647044442</v>
      </c>
      <c r="AB605">
        <v>0</v>
      </c>
      <c r="AC605">
        <v>1</v>
      </c>
      <c r="AD605">
        <v>6.66</v>
      </c>
      <c r="AE605">
        <v>6.69</v>
      </c>
      <c r="AF605">
        <v>4.0999999999999996</v>
      </c>
    </row>
    <row r="606" spans="1:32" x14ac:dyDescent="0.3">
      <c r="A606">
        <v>2</v>
      </c>
      <c r="B606">
        <v>1.21</v>
      </c>
      <c r="C606">
        <f t="shared" si="90"/>
        <v>1.0428083570334503</v>
      </c>
      <c r="E606" t="s">
        <v>3</v>
      </c>
      <c r="F606" t="s">
        <v>13</v>
      </c>
      <c r="G606">
        <f t="shared" si="91"/>
        <v>0</v>
      </c>
      <c r="H606">
        <f t="shared" si="92"/>
        <v>0</v>
      </c>
      <c r="I606">
        <f t="shared" si="93"/>
        <v>1</v>
      </c>
      <c r="J606">
        <f t="shared" si="94"/>
        <v>0</v>
      </c>
      <c r="K606" t="s">
        <v>9</v>
      </c>
      <c r="L606">
        <f t="shared" si="95"/>
        <v>0</v>
      </c>
      <c r="M606">
        <f t="shared" si="96"/>
        <v>1</v>
      </c>
      <c r="N606">
        <f t="shared" si="97"/>
        <v>0</v>
      </c>
      <c r="O606">
        <v>61.4</v>
      </c>
      <c r="P606">
        <v>58</v>
      </c>
      <c r="Q606">
        <v>10483</v>
      </c>
      <c r="R606">
        <v>9.2575101764525733</v>
      </c>
      <c r="S606">
        <f t="shared" si="98"/>
        <v>10483.000000000007</v>
      </c>
      <c r="T606">
        <v>9.0399196260666557</v>
      </c>
      <c r="U606">
        <f t="shared" si="99"/>
        <v>8433.0992274109321</v>
      </c>
      <c r="V606">
        <v>0.21759055038591768</v>
      </c>
      <c r="W606">
        <v>9.0318176939832142</v>
      </c>
      <c r="X606">
        <v>0.22569248246935913</v>
      </c>
      <c r="Z606">
        <v>10483</v>
      </c>
      <c r="AA606">
        <v>9.2575101764525733</v>
      </c>
      <c r="AB606">
        <v>0</v>
      </c>
      <c r="AC606">
        <v>1</v>
      </c>
      <c r="AD606">
        <v>6.85</v>
      </c>
      <c r="AE606">
        <v>6.89</v>
      </c>
      <c r="AF606">
        <v>4.22</v>
      </c>
    </row>
    <row r="607" spans="1:32" x14ac:dyDescent="0.3">
      <c r="A607">
        <v>2</v>
      </c>
      <c r="B607">
        <v>1.53</v>
      </c>
      <c r="C607">
        <f t="shared" si="90"/>
        <v>1.0980285834290671</v>
      </c>
      <c r="E607" t="s">
        <v>3</v>
      </c>
      <c r="F607" t="s">
        <v>10</v>
      </c>
      <c r="G607">
        <f t="shared" si="91"/>
        <v>0</v>
      </c>
      <c r="H607">
        <f t="shared" si="92"/>
        <v>0</v>
      </c>
      <c r="I607">
        <f t="shared" si="93"/>
        <v>0</v>
      </c>
      <c r="J607">
        <f t="shared" si="94"/>
        <v>1</v>
      </c>
      <c r="K607" t="s">
        <v>11</v>
      </c>
      <c r="L607">
        <f t="shared" si="95"/>
        <v>0</v>
      </c>
      <c r="M607">
        <f t="shared" si="96"/>
        <v>0</v>
      </c>
      <c r="N607">
        <f t="shared" si="97"/>
        <v>1</v>
      </c>
      <c r="O607">
        <v>61.4</v>
      </c>
      <c r="P607">
        <v>58</v>
      </c>
      <c r="Q607">
        <v>8021</v>
      </c>
      <c r="R607">
        <v>8.9898183813669252</v>
      </c>
      <c r="S607">
        <f t="shared" si="98"/>
        <v>8021.0000000000055</v>
      </c>
      <c r="T607">
        <v>8.8319053057155621</v>
      </c>
      <c r="U607">
        <f t="shared" si="99"/>
        <v>6849.3244483600147</v>
      </c>
      <c r="V607">
        <v>0.15791307565136314</v>
      </c>
      <c r="W607">
        <v>8.8277283459083513</v>
      </c>
      <c r="X607">
        <v>0.16209003545857392</v>
      </c>
      <c r="Z607">
        <v>8021</v>
      </c>
      <c r="AA607">
        <v>8.9898183813669252</v>
      </c>
      <c r="AB607">
        <v>0</v>
      </c>
      <c r="AC607">
        <v>1</v>
      </c>
      <c r="AD607">
        <v>7.4</v>
      </c>
      <c r="AE607">
        <v>7.42</v>
      </c>
      <c r="AF607">
        <v>4.55</v>
      </c>
    </row>
    <row r="608" spans="1:32" x14ac:dyDescent="0.3">
      <c r="A608">
        <v>2</v>
      </c>
      <c r="B608">
        <v>1.2</v>
      </c>
      <c r="C608">
        <f t="shared" si="90"/>
        <v>1.0409070644037852</v>
      </c>
      <c r="E608" t="s">
        <v>3</v>
      </c>
      <c r="F608" t="s">
        <v>10</v>
      </c>
      <c r="G608">
        <f t="shared" si="91"/>
        <v>0</v>
      </c>
      <c r="H608">
        <f t="shared" si="92"/>
        <v>0</v>
      </c>
      <c r="I608">
        <f t="shared" si="93"/>
        <v>0</v>
      </c>
      <c r="J608">
        <f t="shared" si="94"/>
        <v>1</v>
      </c>
      <c r="K608" t="s">
        <v>11</v>
      </c>
      <c r="L608">
        <f t="shared" si="95"/>
        <v>0</v>
      </c>
      <c r="M608">
        <f t="shared" si="96"/>
        <v>0</v>
      </c>
      <c r="N608">
        <f t="shared" si="97"/>
        <v>1</v>
      </c>
      <c r="O608">
        <v>62.5</v>
      </c>
      <c r="P608">
        <v>56</v>
      </c>
      <c r="Q608">
        <v>3931</v>
      </c>
      <c r="R608">
        <v>8.2766491254218604</v>
      </c>
      <c r="S608">
        <f t="shared" si="98"/>
        <v>3931</v>
      </c>
      <c r="T608">
        <v>8.3516096267687399</v>
      </c>
      <c r="U608">
        <f t="shared" si="99"/>
        <v>4236.995238217095</v>
      </c>
      <c r="V608">
        <v>-7.4960501346879482E-2</v>
      </c>
      <c r="W608">
        <v>8.3491604130024868</v>
      </c>
      <c r="X608">
        <v>-7.2511287580626416E-2</v>
      </c>
      <c r="Z608">
        <v>3931</v>
      </c>
      <c r="AA608">
        <v>8.2766491254218604</v>
      </c>
      <c r="AB608">
        <v>0</v>
      </c>
      <c r="AC608">
        <v>1</v>
      </c>
      <c r="AD608">
        <v>6.8</v>
      </c>
      <c r="AE608">
        <v>6.7</v>
      </c>
      <c r="AF608">
        <v>4.22</v>
      </c>
    </row>
    <row r="609" spans="1:32" x14ac:dyDescent="0.3">
      <c r="A609">
        <v>2</v>
      </c>
      <c r="B609">
        <v>1.51</v>
      </c>
      <c r="C609">
        <f t="shared" si="90"/>
        <v>1.0948560705584958</v>
      </c>
      <c r="E609" t="s">
        <v>12</v>
      </c>
      <c r="F609" t="s">
        <v>6</v>
      </c>
      <c r="G609">
        <f t="shared" si="91"/>
        <v>0</v>
      </c>
      <c r="H609">
        <f t="shared" si="92"/>
        <v>1</v>
      </c>
      <c r="I609">
        <f t="shared" si="93"/>
        <v>0</v>
      </c>
      <c r="J609">
        <f t="shared" si="94"/>
        <v>0</v>
      </c>
      <c r="K609" t="s">
        <v>15</v>
      </c>
      <c r="L609">
        <f t="shared" si="95"/>
        <v>0</v>
      </c>
      <c r="M609">
        <f t="shared" si="96"/>
        <v>1</v>
      </c>
      <c r="N609">
        <f t="shared" si="97"/>
        <v>0</v>
      </c>
      <c r="O609">
        <v>62.2</v>
      </c>
      <c r="P609">
        <v>59</v>
      </c>
      <c r="Q609">
        <v>14709</v>
      </c>
      <c r="R609">
        <v>9.5962148303193437</v>
      </c>
      <c r="S609">
        <f t="shared" si="98"/>
        <v>14709.000000000013</v>
      </c>
      <c r="T609">
        <v>9.5553657976533994</v>
      </c>
      <c r="U609">
        <f t="shared" si="99"/>
        <v>14120.258209239948</v>
      </c>
      <c r="V609">
        <v>4.0849032665944307E-2</v>
      </c>
      <c r="W609">
        <v>9.541706017287634</v>
      </c>
      <c r="X609">
        <v>5.4508813031709735E-2</v>
      </c>
      <c r="Z609">
        <v>14709</v>
      </c>
      <c r="AA609">
        <v>9.5962148303193437</v>
      </c>
      <c r="AB609">
        <v>0</v>
      </c>
      <c r="AC609">
        <v>1</v>
      </c>
      <c r="AD609">
        <v>7.36</v>
      </c>
      <c r="AE609">
        <v>7.4</v>
      </c>
      <c r="AF609">
        <v>4.59</v>
      </c>
    </row>
    <row r="610" spans="1:32" x14ac:dyDescent="0.3">
      <c r="A610">
        <v>2</v>
      </c>
      <c r="B610">
        <v>1.03</v>
      </c>
      <c r="C610">
        <f t="shared" si="90"/>
        <v>1.0065211513317971</v>
      </c>
      <c r="E610" t="s">
        <v>3</v>
      </c>
      <c r="F610" t="s">
        <v>17</v>
      </c>
      <c r="G610">
        <f t="shared" si="91"/>
        <v>1</v>
      </c>
      <c r="H610">
        <f t="shared" si="92"/>
        <v>0</v>
      </c>
      <c r="I610">
        <f t="shared" si="93"/>
        <v>0</v>
      </c>
      <c r="J610">
        <f t="shared" si="94"/>
        <v>0</v>
      </c>
      <c r="K610" t="s">
        <v>7</v>
      </c>
      <c r="L610">
        <f t="shared" si="95"/>
        <v>0</v>
      </c>
      <c r="M610">
        <f t="shared" si="96"/>
        <v>1</v>
      </c>
      <c r="N610">
        <f t="shared" si="97"/>
        <v>0</v>
      </c>
      <c r="O610">
        <v>61.5</v>
      </c>
      <c r="P610">
        <v>57</v>
      </c>
      <c r="Q610">
        <v>8742</v>
      </c>
      <c r="R610">
        <v>9.0758942754232592</v>
      </c>
      <c r="S610">
        <f t="shared" si="98"/>
        <v>8741.9999999999945</v>
      </c>
      <c r="T610">
        <v>8.947012890965734</v>
      </c>
      <c r="U610">
        <f t="shared" si="99"/>
        <v>7684.9019015476106</v>
      </c>
      <c r="V610">
        <v>0.12888138445752517</v>
      </c>
      <c r="W610">
        <v>8.9470760592812475</v>
      </c>
      <c r="X610">
        <v>0.12881821614201172</v>
      </c>
      <c r="Z610">
        <v>8742</v>
      </c>
      <c r="AA610">
        <v>9.0758942754232592</v>
      </c>
      <c r="AB610">
        <v>0</v>
      </c>
      <c r="AC610">
        <v>1</v>
      </c>
      <c r="AD610">
        <v>6.48</v>
      </c>
      <c r="AE610">
        <v>6.52</v>
      </c>
      <c r="AF610">
        <v>4</v>
      </c>
    </row>
    <row r="611" spans="1:32" x14ac:dyDescent="0.3">
      <c r="A611">
        <v>2</v>
      </c>
      <c r="B611">
        <v>1.2</v>
      </c>
      <c r="C611">
        <f t="shared" si="90"/>
        <v>1.0409070644037852</v>
      </c>
      <c r="E611" t="s">
        <v>18</v>
      </c>
      <c r="F611" t="s">
        <v>14</v>
      </c>
      <c r="G611">
        <f t="shared" si="91"/>
        <v>0</v>
      </c>
      <c r="H611">
        <f t="shared" si="92"/>
        <v>1</v>
      </c>
      <c r="I611">
        <f t="shared" si="93"/>
        <v>0</v>
      </c>
      <c r="J611">
        <f t="shared" si="94"/>
        <v>0</v>
      </c>
      <c r="K611" t="s">
        <v>9</v>
      </c>
      <c r="L611">
        <f t="shared" si="95"/>
        <v>0</v>
      </c>
      <c r="M611">
        <f t="shared" si="96"/>
        <v>1</v>
      </c>
      <c r="N611">
        <f t="shared" si="97"/>
        <v>0</v>
      </c>
      <c r="O611">
        <v>59.8</v>
      </c>
      <c r="P611">
        <v>63</v>
      </c>
      <c r="Q611">
        <v>11913</v>
      </c>
      <c r="R611">
        <v>9.3853855197993603</v>
      </c>
      <c r="S611">
        <f t="shared" si="98"/>
        <v>11912.999999999989</v>
      </c>
      <c r="T611">
        <v>9.0776165146797094</v>
      </c>
      <c r="U611">
        <f t="shared" si="99"/>
        <v>8757.0687878842655</v>
      </c>
      <c r="V611">
        <v>0.30776900511965088</v>
      </c>
      <c r="W611">
        <v>9.0962696312327225</v>
      </c>
      <c r="X611">
        <v>0.28911588856663784</v>
      </c>
      <c r="Z611">
        <v>11913</v>
      </c>
      <c r="AA611">
        <v>9.3853855197993603</v>
      </c>
      <c r="AB611">
        <v>0</v>
      </c>
      <c r="AC611">
        <v>1</v>
      </c>
      <c r="AD611">
        <v>6.82</v>
      </c>
      <c r="AE611">
        <v>6.8</v>
      </c>
      <c r="AF611">
        <v>4.07</v>
      </c>
    </row>
    <row r="612" spans="1:32" x14ac:dyDescent="0.3">
      <c r="A612">
        <v>2</v>
      </c>
      <c r="B612">
        <v>1.55</v>
      </c>
      <c r="C612">
        <f t="shared" si="90"/>
        <v>1.1011689080849627</v>
      </c>
      <c r="E612" t="s">
        <v>18</v>
      </c>
      <c r="F612" t="s">
        <v>13</v>
      </c>
      <c r="G612">
        <f t="shared" si="91"/>
        <v>0</v>
      </c>
      <c r="H612">
        <f t="shared" si="92"/>
        <v>0</v>
      </c>
      <c r="I612">
        <f t="shared" si="93"/>
        <v>1</v>
      </c>
      <c r="J612">
        <f t="shared" si="94"/>
        <v>0</v>
      </c>
      <c r="K612" t="s">
        <v>2</v>
      </c>
      <c r="L612">
        <f t="shared" si="95"/>
        <v>0</v>
      </c>
      <c r="M612">
        <f t="shared" si="96"/>
        <v>0</v>
      </c>
      <c r="N612">
        <f t="shared" si="97"/>
        <v>1</v>
      </c>
      <c r="O612">
        <v>59.2</v>
      </c>
      <c r="P612">
        <v>59</v>
      </c>
      <c r="Q612">
        <v>10707</v>
      </c>
      <c r="R612">
        <v>9.2786530121582693</v>
      </c>
      <c r="S612">
        <f t="shared" si="98"/>
        <v>10706.999999999993</v>
      </c>
      <c r="T612">
        <v>9.0983503393683929</v>
      </c>
      <c r="U612">
        <f t="shared" si="99"/>
        <v>8940.5316883453634</v>
      </c>
      <c r="V612">
        <v>0.18030267278987644</v>
      </c>
      <c r="W612">
        <v>9.1026528788323358</v>
      </c>
      <c r="X612">
        <v>0.17600013332593356</v>
      </c>
      <c r="Z612">
        <v>10707</v>
      </c>
      <c r="AA612">
        <v>9.2786530121582693</v>
      </c>
      <c r="AB612">
        <v>0</v>
      </c>
      <c r="AC612">
        <v>1</v>
      </c>
      <c r="AD612">
        <v>7.51</v>
      </c>
      <c r="AE612">
        <v>7.59</v>
      </c>
      <c r="AF612">
        <v>4.47</v>
      </c>
    </row>
    <row r="613" spans="1:32" x14ac:dyDescent="0.3">
      <c r="A613">
        <v>2</v>
      </c>
      <c r="B613">
        <v>1.01</v>
      </c>
      <c r="C613">
        <f t="shared" si="90"/>
        <v>1.0021904733436682</v>
      </c>
      <c r="E613" t="s">
        <v>12</v>
      </c>
      <c r="F613" t="s">
        <v>13</v>
      </c>
      <c r="G613">
        <f t="shared" si="91"/>
        <v>0</v>
      </c>
      <c r="H613">
        <f t="shared" si="92"/>
        <v>0</v>
      </c>
      <c r="I613">
        <f t="shared" si="93"/>
        <v>1</v>
      </c>
      <c r="J613">
        <f t="shared" si="94"/>
        <v>0</v>
      </c>
      <c r="K613" t="s">
        <v>15</v>
      </c>
      <c r="L613">
        <f t="shared" si="95"/>
        <v>0</v>
      </c>
      <c r="M613">
        <f t="shared" si="96"/>
        <v>1</v>
      </c>
      <c r="N613">
        <f t="shared" si="97"/>
        <v>0</v>
      </c>
      <c r="O613">
        <v>60.9</v>
      </c>
      <c r="P613">
        <v>55</v>
      </c>
      <c r="Q613">
        <v>5288</v>
      </c>
      <c r="R613">
        <v>8.5731953815315229</v>
      </c>
      <c r="S613">
        <f t="shared" si="98"/>
        <v>5288.0000000000036</v>
      </c>
      <c r="T613">
        <v>8.7404518177570054</v>
      </c>
      <c r="U613">
        <f t="shared" si="99"/>
        <v>6250.7192602996447</v>
      </c>
      <c r="V613">
        <v>-0.16725643622548247</v>
      </c>
      <c r="W613">
        <v>8.7433299604903798</v>
      </c>
      <c r="X613">
        <v>-0.17013457895885686</v>
      </c>
      <c r="Z613">
        <v>5288</v>
      </c>
      <c r="AA613">
        <v>8.5731953815315229</v>
      </c>
      <c r="AB613">
        <v>0</v>
      </c>
      <c r="AC613">
        <v>1</v>
      </c>
      <c r="AD613">
        <v>6.5</v>
      </c>
      <c r="AE613">
        <v>6.48</v>
      </c>
      <c r="AF613">
        <v>3.95</v>
      </c>
    </row>
    <row r="614" spans="1:32" x14ac:dyDescent="0.3">
      <c r="A614">
        <v>2</v>
      </c>
      <c r="B614">
        <v>1.5</v>
      </c>
      <c r="C614">
        <f t="shared" si="90"/>
        <v>1.0932575062388263</v>
      </c>
      <c r="E614" t="s">
        <v>12</v>
      </c>
      <c r="F614" t="s">
        <v>4</v>
      </c>
      <c r="G614">
        <f t="shared" si="91"/>
        <v>0</v>
      </c>
      <c r="H614">
        <f t="shared" si="92"/>
        <v>0</v>
      </c>
      <c r="I614">
        <f t="shared" si="93"/>
        <v>1</v>
      </c>
      <c r="J614">
        <f t="shared" si="94"/>
        <v>0</v>
      </c>
      <c r="K614" t="s">
        <v>2</v>
      </c>
      <c r="L614">
        <f t="shared" si="95"/>
        <v>0</v>
      </c>
      <c r="M614">
        <f t="shared" si="96"/>
        <v>0</v>
      </c>
      <c r="N614">
        <f t="shared" si="97"/>
        <v>1</v>
      </c>
      <c r="O614">
        <v>61.4</v>
      </c>
      <c r="P614">
        <v>56</v>
      </c>
      <c r="Q614">
        <v>7636</v>
      </c>
      <c r="R614">
        <v>8.9406291848456387</v>
      </c>
      <c r="S614">
        <f t="shared" si="98"/>
        <v>7636.0000000000036</v>
      </c>
      <c r="T614">
        <v>8.9931351675547848</v>
      </c>
      <c r="U614">
        <f t="shared" si="99"/>
        <v>8047.648110625647</v>
      </c>
      <c r="V614">
        <v>-5.2505982709146082E-2</v>
      </c>
      <c r="W614">
        <v>8.9801904299745594</v>
      </c>
      <c r="X614">
        <v>-3.9561245128920675E-2</v>
      </c>
      <c r="Z614">
        <v>7636</v>
      </c>
      <c r="AA614">
        <v>8.9406291848456387</v>
      </c>
      <c r="AB614">
        <v>0</v>
      </c>
      <c r="AC614">
        <v>1</v>
      </c>
      <c r="AD614">
        <v>7.47</v>
      </c>
      <c r="AE614">
        <v>7.34</v>
      </c>
      <c r="AF614">
        <v>4.55</v>
      </c>
    </row>
    <row r="615" spans="1:32" x14ac:dyDescent="0.3">
      <c r="A615">
        <v>2</v>
      </c>
      <c r="B615">
        <v>1.7</v>
      </c>
      <c r="C615">
        <f t="shared" ref="C615:C678" si="100">B615^0.2199</f>
        <v>1.1237655591061944</v>
      </c>
      <c r="E615" t="s">
        <v>12</v>
      </c>
      <c r="F615" t="s">
        <v>1</v>
      </c>
      <c r="G615">
        <f t="shared" ref="G615:G678" si="101">IF(F615="D",1,0)</f>
        <v>0</v>
      </c>
      <c r="H615">
        <f t="shared" ref="H615:H678" si="102">IF(OR(F615="E",F615="F"),1,0)</f>
        <v>0</v>
      </c>
      <c r="I615">
        <f t="shared" ref="I615:I678" si="103">IF(OR(F615="G",F615="H"),1,0)</f>
        <v>0</v>
      </c>
      <c r="J615">
        <f t="shared" ref="J615:J678" si="104">IF(OR(F615="I",F615="J"),1,0)</f>
        <v>1</v>
      </c>
      <c r="K615" t="s">
        <v>9</v>
      </c>
      <c r="L615">
        <f t="shared" ref="L615:L678" si="105">IF(OR(K615="IF",K615="FL"),1,0)</f>
        <v>0</v>
      </c>
      <c r="M615">
        <f t="shared" ref="M615:M678" si="106">IF(OR(K615="VS1",K615="VS2",K615="VVS1",K615="VVS2"),1,0)</f>
        <v>1</v>
      </c>
      <c r="N615">
        <f t="shared" ref="N615:N678" si="107">IF(OR(K615="SI1",K615="SI2"),1,0)</f>
        <v>0</v>
      </c>
      <c r="O615">
        <v>62.9</v>
      </c>
      <c r="P615">
        <v>60</v>
      </c>
      <c r="Q615">
        <v>11005</v>
      </c>
      <c r="R615">
        <v>9.3061049939605613</v>
      </c>
      <c r="S615">
        <f t="shared" si="98"/>
        <v>11004.999999999993</v>
      </c>
      <c r="T615">
        <v>9.3607083068070107</v>
      </c>
      <c r="U615">
        <f t="shared" si="99"/>
        <v>11622.618006657367</v>
      </c>
      <c r="V615">
        <v>-5.460331284644937E-2</v>
      </c>
      <c r="W615">
        <v>9.3634870241807153</v>
      </c>
      <c r="X615">
        <v>-5.7382030220153979E-2</v>
      </c>
      <c r="Z615">
        <v>11005</v>
      </c>
      <c r="AA615">
        <v>9.3061049939605613</v>
      </c>
      <c r="AB615">
        <v>0</v>
      </c>
      <c r="AC615">
        <v>1</v>
      </c>
      <c r="AD615">
        <v>7.61</v>
      </c>
      <c r="AE615">
        <v>7.56</v>
      </c>
      <c r="AF615">
        <v>4.7699999999999996</v>
      </c>
    </row>
    <row r="616" spans="1:32" x14ac:dyDescent="0.3">
      <c r="A616">
        <v>2</v>
      </c>
      <c r="B616">
        <v>1.0900000000000001</v>
      </c>
      <c r="C616">
        <f t="shared" si="100"/>
        <v>1.0191311753072512</v>
      </c>
      <c r="E616" t="s">
        <v>18</v>
      </c>
      <c r="F616" t="s">
        <v>10</v>
      </c>
      <c r="G616">
        <f t="shared" si="101"/>
        <v>0</v>
      </c>
      <c r="H616">
        <f t="shared" si="102"/>
        <v>0</v>
      </c>
      <c r="I616">
        <f t="shared" si="103"/>
        <v>0</v>
      </c>
      <c r="J616">
        <f t="shared" si="104"/>
        <v>1</v>
      </c>
      <c r="K616" t="s">
        <v>11</v>
      </c>
      <c r="L616">
        <f t="shared" si="105"/>
        <v>0</v>
      </c>
      <c r="M616">
        <f t="shared" si="106"/>
        <v>0</v>
      </c>
      <c r="N616">
        <f t="shared" si="107"/>
        <v>1</v>
      </c>
      <c r="O616">
        <v>62.5</v>
      </c>
      <c r="P616">
        <v>57</v>
      </c>
      <c r="Q616">
        <v>4584</v>
      </c>
      <c r="R616">
        <v>8.4303272583945752</v>
      </c>
      <c r="S616">
        <f t="shared" si="98"/>
        <v>4583.9999999999991</v>
      </c>
      <c r="T616">
        <v>8.2541617403653973</v>
      </c>
      <c r="U616">
        <f t="shared" si="99"/>
        <v>3843.5885997543437</v>
      </c>
      <c r="V616">
        <v>0.1761655180291779</v>
      </c>
      <c r="W616">
        <v>8.2484356022710799</v>
      </c>
      <c r="X616">
        <v>0.18189165612349534</v>
      </c>
      <c r="Z616">
        <v>4584</v>
      </c>
      <c r="AA616">
        <v>8.4303272583945752</v>
      </c>
      <c r="AB616">
        <v>0</v>
      </c>
      <c r="AC616">
        <v>1</v>
      </c>
      <c r="AD616">
        <v>6.56</v>
      </c>
      <c r="AE616">
        <v>6.58</v>
      </c>
      <c r="AF616">
        <v>4.1100000000000003</v>
      </c>
    </row>
    <row r="617" spans="1:32" x14ac:dyDescent="0.3">
      <c r="A617">
        <v>2</v>
      </c>
      <c r="B617">
        <v>1.0900000000000001</v>
      </c>
      <c r="C617">
        <f t="shared" si="100"/>
        <v>1.0191311753072512</v>
      </c>
      <c r="E617" t="s">
        <v>18</v>
      </c>
      <c r="F617" t="s">
        <v>17</v>
      </c>
      <c r="G617">
        <f t="shared" si="101"/>
        <v>1</v>
      </c>
      <c r="H617">
        <f t="shared" si="102"/>
        <v>0</v>
      </c>
      <c r="I617">
        <f t="shared" si="103"/>
        <v>0</v>
      </c>
      <c r="J617">
        <f t="shared" si="104"/>
        <v>0</v>
      </c>
      <c r="K617" t="s">
        <v>11</v>
      </c>
      <c r="L617">
        <f t="shared" si="105"/>
        <v>0</v>
      </c>
      <c r="M617">
        <f t="shared" si="106"/>
        <v>0</v>
      </c>
      <c r="N617">
        <f t="shared" si="107"/>
        <v>1</v>
      </c>
      <c r="O617">
        <v>61.9</v>
      </c>
      <c r="P617">
        <v>61</v>
      </c>
      <c r="Q617">
        <v>3890</v>
      </c>
      <c r="R617">
        <v>8.2661644366124918</v>
      </c>
      <c r="S617">
        <f t="shared" si="98"/>
        <v>3889.9999999999991</v>
      </c>
      <c r="T617">
        <v>8.6112024030184777</v>
      </c>
      <c r="U617">
        <f t="shared" si="99"/>
        <v>5492.849327295994</v>
      </c>
      <c r="V617">
        <v>-0.34503796640598594</v>
      </c>
      <c r="W617">
        <v>8.6153824218039059</v>
      </c>
      <c r="X617">
        <v>-0.34921798519141412</v>
      </c>
      <c r="Z617">
        <v>3890</v>
      </c>
      <c r="AA617">
        <v>8.2661644366124918</v>
      </c>
      <c r="AB617">
        <v>0</v>
      </c>
      <c r="AC617">
        <v>1</v>
      </c>
      <c r="AD617">
        <v>6.54</v>
      </c>
      <c r="AE617">
        <v>6.58</v>
      </c>
      <c r="AF617">
        <v>4.0599999999999996</v>
      </c>
    </row>
    <row r="618" spans="1:32" x14ac:dyDescent="0.3">
      <c r="A618">
        <v>2</v>
      </c>
      <c r="B618">
        <v>1.04</v>
      </c>
      <c r="C618">
        <f t="shared" si="100"/>
        <v>1.0086619341391987</v>
      </c>
      <c r="E618" t="s">
        <v>18</v>
      </c>
      <c r="F618" t="s">
        <v>6</v>
      </c>
      <c r="G618">
        <f t="shared" si="101"/>
        <v>0</v>
      </c>
      <c r="H618">
        <f t="shared" si="102"/>
        <v>1</v>
      </c>
      <c r="I618">
        <f t="shared" si="103"/>
        <v>0</v>
      </c>
      <c r="J618">
        <f t="shared" si="104"/>
        <v>0</v>
      </c>
      <c r="K618" t="s">
        <v>16</v>
      </c>
      <c r="L618">
        <f t="shared" si="105"/>
        <v>1</v>
      </c>
      <c r="M618">
        <f t="shared" si="106"/>
        <v>0</v>
      </c>
      <c r="N618">
        <f t="shared" si="107"/>
        <v>0</v>
      </c>
      <c r="O618">
        <v>63.6</v>
      </c>
      <c r="P618">
        <v>58</v>
      </c>
      <c r="Q618">
        <v>11269</v>
      </c>
      <c r="R618">
        <v>9.3298108719523487</v>
      </c>
      <c r="S618">
        <f t="shared" si="98"/>
        <v>11268.999999999993</v>
      </c>
      <c r="T618">
        <v>9.2361650528453172</v>
      </c>
      <c r="U618">
        <f t="shared" si="99"/>
        <v>10261.610270426792</v>
      </c>
      <c r="V618">
        <v>9.3645819107031514E-2</v>
      </c>
      <c r="W618">
        <v>9.2360990474703542</v>
      </c>
      <c r="X618">
        <v>9.3711824481994555E-2</v>
      </c>
      <c r="Z618">
        <v>11269</v>
      </c>
      <c r="AA618">
        <v>9.3298108719523487</v>
      </c>
      <c r="AB618">
        <v>0</v>
      </c>
      <c r="AC618">
        <v>1</v>
      </c>
      <c r="AD618">
        <v>6.41</v>
      </c>
      <c r="AE618">
        <v>6.43</v>
      </c>
      <c r="AF618">
        <v>4.08</v>
      </c>
    </row>
    <row r="619" spans="1:32" x14ac:dyDescent="0.3">
      <c r="A619">
        <v>2</v>
      </c>
      <c r="B619">
        <v>1.06</v>
      </c>
      <c r="C619">
        <f t="shared" si="100"/>
        <v>1.0128957753911554</v>
      </c>
      <c r="E619" t="s">
        <v>12</v>
      </c>
      <c r="F619" t="s">
        <v>10</v>
      </c>
      <c r="G619">
        <f t="shared" si="101"/>
        <v>0</v>
      </c>
      <c r="H619">
        <f t="shared" si="102"/>
        <v>0</v>
      </c>
      <c r="I619">
        <f t="shared" si="103"/>
        <v>0</v>
      </c>
      <c r="J619">
        <f t="shared" si="104"/>
        <v>1</v>
      </c>
      <c r="K619" t="s">
        <v>2</v>
      </c>
      <c r="L619">
        <f t="shared" si="105"/>
        <v>0</v>
      </c>
      <c r="M619">
        <f t="shared" si="106"/>
        <v>0</v>
      </c>
      <c r="N619">
        <f t="shared" si="107"/>
        <v>1</v>
      </c>
      <c r="O619">
        <v>61.9</v>
      </c>
      <c r="P619">
        <v>59</v>
      </c>
      <c r="Q619">
        <v>4452</v>
      </c>
      <c r="R619">
        <v>8.4011087123954358</v>
      </c>
      <c r="S619">
        <f t="shared" si="98"/>
        <v>4452.0000000000018</v>
      </c>
      <c r="T619">
        <v>8.1870875607536089</v>
      </c>
      <c r="U619">
        <f t="shared" si="99"/>
        <v>3594.2389852613001</v>
      </c>
      <c r="V619">
        <v>0.21402115164182689</v>
      </c>
      <c r="W619">
        <v>8.1899643698559075</v>
      </c>
      <c r="X619">
        <v>0.2111443425395283</v>
      </c>
      <c r="Z619">
        <v>4452</v>
      </c>
      <c r="AA619">
        <v>8.4011087123954358</v>
      </c>
      <c r="AB619">
        <v>0</v>
      </c>
      <c r="AC619">
        <v>1</v>
      </c>
      <c r="AD619">
        <v>6.52</v>
      </c>
      <c r="AE619">
        <v>6.5</v>
      </c>
      <c r="AF619">
        <v>4.03</v>
      </c>
    </row>
    <row r="620" spans="1:32" x14ac:dyDescent="0.3">
      <c r="A620">
        <v>2</v>
      </c>
      <c r="B620">
        <v>1.01</v>
      </c>
      <c r="C620">
        <f t="shared" si="100"/>
        <v>1.0021904733436682</v>
      </c>
      <c r="E620" t="s">
        <v>3</v>
      </c>
      <c r="F620" t="s">
        <v>14</v>
      </c>
      <c r="G620">
        <f t="shared" si="101"/>
        <v>0</v>
      </c>
      <c r="H620">
        <f t="shared" si="102"/>
        <v>1</v>
      </c>
      <c r="I620">
        <f t="shared" si="103"/>
        <v>0</v>
      </c>
      <c r="J620">
        <f t="shared" si="104"/>
        <v>0</v>
      </c>
      <c r="K620" t="s">
        <v>11</v>
      </c>
      <c r="L620">
        <f t="shared" si="105"/>
        <v>0</v>
      </c>
      <c r="M620">
        <f t="shared" si="106"/>
        <v>0</v>
      </c>
      <c r="N620">
        <f t="shared" si="107"/>
        <v>1</v>
      </c>
      <c r="O620">
        <v>62.5</v>
      </c>
      <c r="P620">
        <v>55</v>
      </c>
      <c r="Q620">
        <v>4416</v>
      </c>
      <c r="R620">
        <v>8.3929895879569312</v>
      </c>
      <c r="S620">
        <f t="shared" si="98"/>
        <v>4416</v>
      </c>
      <c r="T620">
        <v>8.4605211334379007</v>
      </c>
      <c r="U620">
        <f t="shared" si="99"/>
        <v>4724.5194612723899</v>
      </c>
      <c r="V620">
        <v>-6.7531545480969513E-2</v>
      </c>
      <c r="W620">
        <v>8.4619866166180735</v>
      </c>
      <c r="X620">
        <v>-6.8997028661142323E-2</v>
      </c>
      <c r="Z620">
        <v>4416</v>
      </c>
      <c r="AA620">
        <v>8.3929895879569312</v>
      </c>
      <c r="AB620">
        <v>0</v>
      </c>
      <c r="AC620">
        <v>1</v>
      </c>
      <c r="AD620">
        <v>6.39</v>
      </c>
      <c r="AE620">
        <v>6.4</v>
      </c>
      <c r="AF620">
        <v>4</v>
      </c>
    </row>
    <row r="621" spans="1:32" x14ac:dyDescent="0.3">
      <c r="A621">
        <v>2</v>
      </c>
      <c r="B621">
        <v>1.01</v>
      </c>
      <c r="C621">
        <f t="shared" si="100"/>
        <v>1.0021904733436682</v>
      </c>
      <c r="E621" t="s">
        <v>8</v>
      </c>
      <c r="F621" t="s">
        <v>14</v>
      </c>
      <c r="G621">
        <f t="shared" si="101"/>
        <v>0</v>
      </c>
      <c r="H621">
        <f t="shared" si="102"/>
        <v>1</v>
      </c>
      <c r="I621">
        <f t="shared" si="103"/>
        <v>0</v>
      </c>
      <c r="J621">
        <f t="shared" si="104"/>
        <v>0</v>
      </c>
      <c r="K621" t="s">
        <v>7</v>
      </c>
      <c r="L621">
        <f t="shared" si="105"/>
        <v>0</v>
      </c>
      <c r="M621">
        <f t="shared" si="106"/>
        <v>1</v>
      </c>
      <c r="N621">
        <f t="shared" si="107"/>
        <v>0</v>
      </c>
      <c r="O621">
        <v>64.5</v>
      </c>
      <c r="P621">
        <v>59</v>
      </c>
      <c r="Q621">
        <v>6391</v>
      </c>
      <c r="R621">
        <v>8.7626460296502824</v>
      </c>
      <c r="S621">
        <f t="shared" si="98"/>
        <v>6391.0000000000036</v>
      </c>
      <c r="T621">
        <v>8.74332534394288</v>
      </c>
      <c r="U621">
        <f t="shared" si="99"/>
        <v>6268.7066970828901</v>
      </c>
      <c r="V621">
        <v>1.9320685707402419E-2</v>
      </c>
      <c r="W621">
        <v>8.7576256090993319</v>
      </c>
      <c r="X621">
        <v>5.0204205509505329E-3</v>
      </c>
      <c r="Z621">
        <v>6391</v>
      </c>
      <c r="AA621">
        <v>8.7626460296502824</v>
      </c>
      <c r="AB621">
        <v>0</v>
      </c>
      <c r="AC621">
        <v>1</v>
      </c>
      <c r="AD621">
        <v>6.27</v>
      </c>
      <c r="AE621">
        <v>6.19</v>
      </c>
      <c r="AF621">
        <v>4.0199999999999996</v>
      </c>
    </row>
    <row r="622" spans="1:32" x14ac:dyDescent="0.3">
      <c r="A622">
        <v>2</v>
      </c>
      <c r="B622">
        <v>1.51</v>
      </c>
      <c r="C622">
        <f t="shared" si="100"/>
        <v>1.0948560705584958</v>
      </c>
      <c r="E622" t="s">
        <v>18</v>
      </c>
      <c r="F622" t="s">
        <v>14</v>
      </c>
      <c r="G622">
        <f t="shared" si="101"/>
        <v>0</v>
      </c>
      <c r="H622">
        <f t="shared" si="102"/>
        <v>1</v>
      </c>
      <c r="I622">
        <f t="shared" si="103"/>
        <v>0</v>
      </c>
      <c r="J622">
        <f t="shared" si="104"/>
        <v>0</v>
      </c>
      <c r="K622" t="s">
        <v>2</v>
      </c>
      <c r="L622">
        <f t="shared" si="105"/>
        <v>0</v>
      </c>
      <c r="M622">
        <f t="shared" si="106"/>
        <v>0</v>
      </c>
      <c r="N622">
        <f t="shared" si="107"/>
        <v>1</v>
      </c>
      <c r="O622">
        <v>62</v>
      </c>
      <c r="P622">
        <v>57</v>
      </c>
      <c r="Q622">
        <v>9150</v>
      </c>
      <c r="R622">
        <v>9.1215091582695678</v>
      </c>
      <c r="S622">
        <f t="shared" si="98"/>
        <v>9150.0000000000073</v>
      </c>
      <c r="T622">
        <v>9.1461543640656746</v>
      </c>
      <c r="U622">
        <f t="shared" si="99"/>
        <v>9378.3053940670525</v>
      </c>
      <c r="V622">
        <v>-2.464520579610685E-2</v>
      </c>
      <c r="W622">
        <v>9.1417491133931534</v>
      </c>
      <c r="X622">
        <v>-2.0239955123585673E-2</v>
      </c>
      <c r="Z622">
        <v>9150</v>
      </c>
      <c r="AA622">
        <v>9.1215091582695678</v>
      </c>
      <c r="AB622">
        <v>0</v>
      </c>
      <c r="AC622">
        <v>1</v>
      </c>
      <c r="AD622">
        <v>7.3</v>
      </c>
      <c r="AE622">
        <v>7.38</v>
      </c>
      <c r="AF622">
        <v>4.55</v>
      </c>
    </row>
    <row r="623" spans="1:32" x14ac:dyDescent="0.3">
      <c r="A623">
        <v>2</v>
      </c>
      <c r="B623">
        <v>1.4</v>
      </c>
      <c r="C623">
        <f t="shared" si="100"/>
        <v>1.0767963011172468</v>
      </c>
      <c r="E623" t="s">
        <v>12</v>
      </c>
      <c r="F623" t="s">
        <v>13</v>
      </c>
      <c r="G623">
        <f t="shared" si="101"/>
        <v>0</v>
      </c>
      <c r="H623">
        <f t="shared" si="102"/>
        <v>0</v>
      </c>
      <c r="I623">
        <f t="shared" si="103"/>
        <v>1</v>
      </c>
      <c r="J623">
        <f t="shared" si="104"/>
        <v>0</v>
      </c>
      <c r="K623" t="s">
        <v>11</v>
      </c>
      <c r="L623">
        <f t="shared" si="105"/>
        <v>0</v>
      </c>
      <c r="M623">
        <f t="shared" si="106"/>
        <v>0</v>
      </c>
      <c r="N623">
        <f t="shared" si="107"/>
        <v>1</v>
      </c>
      <c r="O623">
        <v>60.6</v>
      </c>
      <c r="P623">
        <v>58</v>
      </c>
      <c r="Q623">
        <v>5723</v>
      </c>
      <c r="R623">
        <v>8.6522484224091016</v>
      </c>
      <c r="S623">
        <f t="shared" si="98"/>
        <v>5722.9999999999964</v>
      </c>
      <c r="T623">
        <v>8.8798703660797411</v>
      </c>
      <c r="U623">
        <f t="shared" si="99"/>
        <v>7185.8591443280093</v>
      </c>
      <c r="V623">
        <v>-0.22762194367063948</v>
      </c>
      <c r="W623">
        <v>8.8741848445227607</v>
      </c>
      <c r="X623">
        <v>-0.22193642211365905</v>
      </c>
      <c r="Z623">
        <v>5723</v>
      </c>
      <c r="AA623">
        <v>8.6522484224091016</v>
      </c>
      <c r="AB623">
        <v>0</v>
      </c>
      <c r="AC623">
        <v>1</v>
      </c>
      <c r="AD623">
        <v>7.26</v>
      </c>
      <c r="AE623">
        <v>7.22</v>
      </c>
      <c r="AF623">
        <v>4.3899999999999997</v>
      </c>
    </row>
    <row r="624" spans="1:32" x14ac:dyDescent="0.3">
      <c r="A624">
        <v>2</v>
      </c>
      <c r="B624">
        <v>1.71</v>
      </c>
      <c r="C624">
        <f t="shared" si="100"/>
        <v>1.1252158592910855</v>
      </c>
      <c r="E624" t="s">
        <v>12</v>
      </c>
      <c r="F624" t="s">
        <v>10</v>
      </c>
      <c r="G624">
        <f t="shared" si="101"/>
        <v>0</v>
      </c>
      <c r="H624">
        <f t="shared" si="102"/>
        <v>0</v>
      </c>
      <c r="I624">
        <f t="shared" si="103"/>
        <v>0</v>
      </c>
      <c r="J624">
        <f t="shared" si="104"/>
        <v>1</v>
      </c>
      <c r="K624" t="s">
        <v>7</v>
      </c>
      <c r="L624">
        <f t="shared" si="105"/>
        <v>0</v>
      </c>
      <c r="M624">
        <f t="shared" si="106"/>
        <v>1</v>
      </c>
      <c r="N624">
        <f t="shared" si="107"/>
        <v>0</v>
      </c>
      <c r="O624">
        <v>60.3</v>
      </c>
      <c r="P624">
        <v>62</v>
      </c>
      <c r="Q624">
        <v>10055</v>
      </c>
      <c r="R624">
        <v>9.2158253022067527</v>
      </c>
      <c r="S624">
        <f t="shared" si="98"/>
        <v>10055.000000000002</v>
      </c>
      <c r="T624">
        <v>9.3990035457691352</v>
      </c>
      <c r="U624">
        <f t="shared" si="99"/>
        <v>12076.341211504925</v>
      </c>
      <c r="V624">
        <v>-0.18317824356238255</v>
      </c>
      <c r="W624">
        <v>9.4105474844999435</v>
      </c>
      <c r="X624">
        <v>-0.19472218229319083</v>
      </c>
      <c r="Z624">
        <v>10055</v>
      </c>
      <c r="AA624">
        <v>9.2158253022067527</v>
      </c>
      <c r="AB624">
        <v>0</v>
      </c>
      <c r="AC624">
        <v>1</v>
      </c>
      <c r="AD624">
        <v>7.76</v>
      </c>
      <c r="AE624">
        <v>7.7</v>
      </c>
      <c r="AF624">
        <v>4.66</v>
      </c>
    </row>
    <row r="625" spans="1:32" x14ac:dyDescent="0.3">
      <c r="A625">
        <v>2</v>
      </c>
      <c r="B625">
        <v>1.68</v>
      </c>
      <c r="C625">
        <f t="shared" si="100"/>
        <v>1.1208448767568076</v>
      </c>
      <c r="E625" t="s">
        <v>0</v>
      </c>
      <c r="F625" t="s">
        <v>6</v>
      </c>
      <c r="G625">
        <f t="shared" si="101"/>
        <v>0</v>
      </c>
      <c r="H625">
        <f t="shared" si="102"/>
        <v>1</v>
      </c>
      <c r="I625">
        <f t="shared" si="103"/>
        <v>0</v>
      </c>
      <c r="J625">
        <f t="shared" si="104"/>
        <v>0</v>
      </c>
      <c r="K625" t="s">
        <v>19</v>
      </c>
      <c r="L625">
        <f t="shared" si="105"/>
        <v>0</v>
      </c>
      <c r="M625">
        <f t="shared" si="106"/>
        <v>0</v>
      </c>
      <c r="N625">
        <f t="shared" si="107"/>
        <v>0</v>
      </c>
      <c r="O625">
        <v>64.3</v>
      </c>
      <c r="P625">
        <v>60</v>
      </c>
      <c r="Q625">
        <v>5765</v>
      </c>
      <c r="R625">
        <v>8.6595604327031594</v>
      </c>
      <c r="S625">
        <f t="shared" si="98"/>
        <v>5765</v>
      </c>
      <c r="T625">
        <v>9.2774478337955131</v>
      </c>
      <c r="U625">
        <f t="shared" si="99"/>
        <v>10694.103927864426</v>
      </c>
      <c r="V625">
        <v>-0.61788740109235363</v>
      </c>
      <c r="W625">
        <v>9.2788610971714629</v>
      </c>
      <c r="X625">
        <v>-0.61930066446830345</v>
      </c>
      <c r="Z625">
        <v>5765</v>
      </c>
      <c r="AA625">
        <v>8.6595604327031594</v>
      </c>
      <c r="AB625">
        <v>0</v>
      </c>
      <c r="AC625">
        <v>1</v>
      </c>
      <c r="AD625">
        <v>7.44</v>
      </c>
      <c r="AE625">
        <v>7.48</v>
      </c>
      <c r="AF625">
        <v>4.8</v>
      </c>
    </row>
    <row r="626" spans="1:32" x14ac:dyDescent="0.3">
      <c r="A626">
        <v>2</v>
      </c>
      <c r="B626">
        <v>1.1100000000000001</v>
      </c>
      <c r="C626">
        <f t="shared" si="100"/>
        <v>1.023214116253905</v>
      </c>
      <c r="E626" t="s">
        <v>0</v>
      </c>
      <c r="F626" t="s">
        <v>17</v>
      </c>
      <c r="G626">
        <f t="shared" si="101"/>
        <v>1</v>
      </c>
      <c r="H626">
        <f t="shared" si="102"/>
        <v>0</v>
      </c>
      <c r="I626">
        <f t="shared" si="103"/>
        <v>0</v>
      </c>
      <c r="J626">
        <f t="shared" si="104"/>
        <v>0</v>
      </c>
      <c r="K626" t="s">
        <v>15</v>
      </c>
      <c r="L626">
        <f t="shared" si="105"/>
        <v>0</v>
      </c>
      <c r="M626">
        <f t="shared" si="106"/>
        <v>1</v>
      </c>
      <c r="N626">
        <f t="shared" si="107"/>
        <v>0</v>
      </c>
      <c r="O626">
        <v>63.2</v>
      </c>
      <c r="P626">
        <v>57</v>
      </c>
      <c r="Q626">
        <v>7863</v>
      </c>
      <c r="R626">
        <v>8.9699234919915156</v>
      </c>
      <c r="S626">
        <f t="shared" si="98"/>
        <v>7862.9999999999964</v>
      </c>
      <c r="T626">
        <v>9.0666044584694578</v>
      </c>
      <c r="U626">
        <f t="shared" si="99"/>
        <v>8661.1644751504937</v>
      </c>
      <c r="V626">
        <v>-9.6680966477942221E-2</v>
      </c>
      <c r="W626">
        <v>9.0526716866747297</v>
      </c>
      <c r="X626">
        <v>-8.2748194683214038E-2</v>
      </c>
      <c r="Z626">
        <v>7863</v>
      </c>
      <c r="AA626">
        <v>8.9699234919915156</v>
      </c>
      <c r="AB626">
        <v>0</v>
      </c>
      <c r="AC626">
        <v>1</v>
      </c>
      <c r="AD626">
        <v>6.61</v>
      </c>
      <c r="AE626">
        <v>6.64</v>
      </c>
      <c r="AF626">
        <v>4.18</v>
      </c>
    </row>
    <row r="627" spans="1:32" x14ac:dyDescent="0.3">
      <c r="A627">
        <v>2</v>
      </c>
      <c r="B627">
        <v>1.51</v>
      </c>
      <c r="C627">
        <f t="shared" si="100"/>
        <v>1.0948560705584958</v>
      </c>
      <c r="E627" t="s">
        <v>18</v>
      </c>
      <c r="F627" t="s">
        <v>17</v>
      </c>
      <c r="G627">
        <f t="shared" si="101"/>
        <v>1</v>
      </c>
      <c r="H627">
        <f t="shared" si="102"/>
        <v>0</v>
      </c>
      <c r="I627">
        <f t="shared" si="103"/>
        <v>0</v>
      </c>
      <c r="J627">
        <f t="shared" si="104"/>
        <v>0</v>
      </c>
      <c r="K627" t="s">
        <v>15</v>
      </c>
      <c r="L627">
        <f t="shared" si="105"/>
        <v>0</v>
      </c>
      <c r="M627">
        <f t="shared" si="106"/>
        <v>1</v>
      </c>
      <c r="N627">
        <f t="shared" si="107"/>
        <v>0</v>
      </c>
      <c r="O627">
        <v>63.2</v>
      </c>
      <c r="P627">
        <v>57</v>
      </c>
      <c r="Q627">
        <v>12311</v>
      </c>
      <c r="R627">
        <v>9.4182484506476154</v>
      </c>
      <c r="S627">
        <f t="shared" si="98"/>
        <v>12311.000000000005</v>
      </c>
      <c r="T627">
        <v>9.5147774177225379</v>
      </c>
      <c r="U627">
        <f t="shared" si="99"/>
        <v>13558.615001189439</v>
      </c>
      <c r="V627">
        <v>-9.6528967074922534E-2</v>
      </c>
      <c r="W627">
        <v>9.5123468664903896</v>
      </c>
      <c r="X627">
        <v>-9.409841584277423E-2</v>
      </c>
      <c r="Z627">
        <v>12311</v>
      </c>
      <c r="AA627">
        <v>9.4182484506476154</v>
      </c>
      <c r="AB627">
        <v>0</v>
      </c>
      <c r="AC627">
        <v>1</v>
      </c>
      <c r="AD627">
        <v>7.27</v>
      </c>
      <c r="AE627">
        <v>7.25</v>
      </c>
      <c r="AF627">
        <v>4.59</v>
      </c>
    </row>
    <row r="628" spans="1:32" x14ac:dyDescent="0.3">
      <c r="A628">
        <v>2</v>
      </c>
      <c r="B628">
        <v>1.05</v>
      </c>
      <c r="C628">
        <f t="shared" si="100"/>
        <v>1.010786718750355</v>
      </c>
      <c r="E628" t="s">
        <v>12</v>
      </c>
      <c r="F628" t="s">
        <v>13</v>
      </c>
      <c r="G628">
        <f t="shared" si="101"/>
        <v>0</v>
      </c>
      <c r="H628">
        <f t="shared" si="102"/>
        <v>0</v>
      </c>
      <c r="I628">
        <f t="shared" si="103"/>
        <v>1</v>
      </c>
      <c r="J628">
        <f t="shared" si="104"/>
        <v>0</v>
      </c>
      <c r="K628" t="s">
        <v>7</v>
      </c>
      <c r="L628">
        <f t="shared" si="105"/>
        <v>0</v>
      </c>
      <c r="M628">
        <f t="shared" si="106"/>
        <v>1</v>
      </c>
      <c r="N628">
        <f t="shared" si="107"/>
        <v>0</v>
      </c>
      <c r="O628">
        <v>61.6</v>
      </c>
      <c r="P628">
        <v>58</v>
      </c>
      <c r="Q628">
        <v>6936</v>
      </c>
      <c r="R628">
        <v>8.8444805184603776</v>
      </c>
      <c r="S628">
        <f t="shared" si="98"/>
        <v>6935.9999999999991</v>
      </c>
      <c r="T628">
        <v>8.7719314011401064</v>
      </c>
      <c r="U628">
        <f t="shared" si="99"/>
        <v>6450.6191739265541</v>
      </c>
      <c r="V628">
        <v>7.254911732027125E-2</v>
      </c>
      <c r="W628">
        <v>8.7796985982704996</v>
      </c>
      <c r="X628">
        <v>6.4781920189878051E-2</v>
      </c>
      <c r="Z628">
        <v>6936</v>
      </c>
      <c r="AA628">
        <v>8.8444805184603776</v>
      </c>
      <c r="AB628">
        <v>0</v>
      </c>
      <c r="AC628">
        <v>1</v>
      </c>
      <c r="AD628">
        <v>6.48</v>
      </c>
      <c r="AE628">
        <v>6.51</v>
      </c>
      <c r="AF628">
        <v>4</v>
      </c>
    </row>
    <row r="629" spans="1:32" x14ac:dyDescent="0.3">
      <c r="A629">
        <v>2</v>
      </c>
      <c r="B629">
        <v>1.1000000000000001</v>
      </c>
      <c r="C629">
        <f t="shared" si="100"/>
        <v>1.0211798847575535</v>
      </c>
      <c r="E629" t="s">
        <v>12</v>
      </c>
      <c r="F629" t="s">
        <v>13</v>
      </c>
      <c r="G629">
        <f t="shared" si="101"/>
        <v>0</v>
      </c>
      <c r="H629">
        <f t="shared" si="102"/>
        <v>0</v>
      </c>
      <c r="I629">
        <f t="shared" si="103"/>
        <v>1</v>
      </c>
      <c r="J629">
        <f t="shared" si="104"/>
        <v>0</v>
      </c>
      <c r="K629" t="s">
        <v>15</v>
      </c>
      <c r="L629">
        <f t="shared" si="105"/>
        <v>0</v>
      </c>
      <c r="M629">
        <f t="shared" si="106"/>
        <v>1</v>
      </c>
      <c r="N629">
        <f t="shared" si="107"/>
        <v>0</v>
      </c>
      <c r="O629">
        <v>59.4</v>
      </c>
      <c r="P629">
        <v>60</v>
      </c>
      <c r="Q629">
        <v>7022</v>
      </c>
      <c r="R629">
        <v>8.8568033567283777</v>
      </c>
      <c r="S629">
        <f t="shared" si="98"/>
        <v>7022.0000000000009</v>
      </c>
      <c r="T629">
        <v>8.8847334623342444</v>
      </c>
      <c r="U629">
        <f t="shared" si="99"/>
        <v>7220.8897786528141</v>
      </c>
      <c r="V629">
        <v>-2.7930105605866729E-2</v>
      </c>
      <c r="W629">
        <v>8.8849990902601004</v>
      </c>
      <c r="X629">
        <v>-2.8195733531722666E-2</v>
      </c>
      <c r="Z629">
        <v>7022</v>
      </c>
      <c r="AA629">
        <v>8.8568033567283777</v>
      </c>
      <c r="AB629">
        <v>0</v>
      </c>
      <c r="AC629">
        <v>1</v>
      </c>
      <c r="AD629">
        <v>6.78</v>
      </c>
      <c r="AE629">
        <v>6.72</v>
      </c>
      <c r="AF629">
        <v>4.01</v>
      </c>
    </row>
    <row r="630" spans="1:32" x14ac:dyDescent="0.3">
      <c r="A630">
        <v>2</v>
      </c>
      <c r="B630">
        <v>1.5</v>
      </c>
      <c r="C630">
        <f t="shared" si="100"/>
        <v>1.0932575062388263</v>
      </c>
      <c r="E630" t="s">
        <v>0</v>
      </c>
      <c r="F630" t="s">
        <v>6</v>
      </c>
      <c r="G630">
        <f t="shared" si="101"/>
        <v>0</v>
      </c>
      <c r="H630">
        <f t="shared" si="102"/>
        <v>1</v>
      </c>
      <c r="I630">
        <f t="shared" si="103"/>
        <v>0</v>
      </c>
      <c r="J630">
        <f t="shared" si="104"/>
        <v>0</v>
      </c>
      <c r="K630" t="s">
        <v>11</v>
      </c>
      <c r="L630">
        <f t="shared" si="105"/>
        <v>0</v>
      </c>
      <c r="M630">
        <f t="shared" si="106"/>
        <v>0</v>
      </c>
      <c r="N630">
        <f t="shared" si="107"/>
        <v>1</v>
      </c>
      <c r="O630">
        <v>63.3</v>
      </c>
      <c r="P630">
        <v>57</v>
      </c>
      <c r="Q630">
        <v>9281</v>
      </c>
      <c r="R630">
        <v>9.1357245785953936</v>
      </c>
      <c r="S630">
        <f t="shared" si="98"/>
        <v>9281.0000000000073</v>
      </c>
      <c r="T630">
        <v>9.1453569809947304</v>
      </c>
      <c r="U630">
        <f t="shared" si="99"/>
        <v>9370.8302727753326</v>
      </c>
      <c r="V630">
        <v>-9.6324023993368257E-3</v>
      </c>
      <c r="W630">
        <v>9.1259454522979233</v>
      </c>
      <c r="X630">
        <v>9.779126297470242E-3</v>
      </c>
      <c r="Z630">
        <v>9281</v>
      </c>
      <c r="AA630">
        <v>9.1357245785953936</v>
      </c>
      <c r="AB630">
        <v>0</v>
      </c>
      <c r="AC630">
        <v>1</v>
      </c>
      <c r="AD630">
        <v>7.31</v>
      </c>
      <c r="AE630">
        <v>7.33</v>
      </c>
      <c r="AF630">
        <v>4.63</v>
      </c>
    </row>
    <row r="631" spans="1:32" x14ac:dyDescent="0.3">
      <c r="A631">
        <v>2</v>
      </c>
      <c r="B631">
        <v>1.22</v>
      </c>
      <c r="C631">
        <f t="shared" si="100"/>
        <v>1.0446974310615553</v>
      </c>
      <c r="E631" t="s">
        <v>18</v>
      </c>
      <c r="F631" t="s">
        <v>13</v>
      </c>
      <c r="G631">
        <f t="shared" si="101"/>
        <v>0</v>
      </c>
      <c r="H631">
        <f t="shared" si="102"/>
        <v>0</v>
      </c>
      <c r="I631">
        <f t="shared" si="103"/>
        <v>1</v>
      </c>
      <c r="J631">
        <f t="shared" si="104"/>
        <v>0</v>
      </c>
      <c r="K631" t="s">
        <v>15</v>
      </c>
      <c r="L631">
        <f t="shared" si="105"/>
        <v>0</v>
      </c>
      <c r="M631">
        <f t="shared" si="106"/>
        <v>1</v>
      </c>
      <c r="N631">
        <f t="shared" si="107"/>
        <v>0</v>
      </c>
      <c r="O631">
        <v>63.1</v>
      </c>
      <c r="P631">
        <v>56</v>
      </c>
      <c r="Q631">
        <v>6962</v>
      </c>
      <c r="R631">
        <v>8.8482220683713848</v>
      </c>
      <c r="S631">
        <f t="shared" si="98"/>
        <v>6962.0000000000045</v>
      </c>
      <c r="T631">
        <v>9.0182386852471783</v>
      </c>
      <c r="U631">
        <f t="shared" si="99"/>
        <v>8252.2295000257127</v>
      </c>
      <c r="V631">
        <v>-0.1700166168757935</v>
      </c>
      <c r="W631">
        <v>9.0056803548019051</v>
      </c>
      <c r="X631">
        <v>-0.15745828643052029</v>
      </c>
      <c r="Z631">
        <v>6962</v>
      </c>
      <c r="AA631">
        <v>8.8482220683713848</v>
      </c>
      <c r="AB631">
        <v>0</v>
      </c>
      <c r="AC631">
        <v>1</v>
      </c>
      <c r="AD631">
        <v>6.82</v>
      </c>
      <c r="AE631">
        <v>6.8</v>
      </c>
      <c r="AF631">
        <v>4.3</v>
      </c>
    </row>
    <row r="632" spans="1:32" x14ac:dyDescent="0.3">
      <c r="A632">
        <v>2</v>
      </c>
      <c r="B632">
        <v>1.18</v>
      </c>
      <c r="C632">
        <f t="shared" si="100"/>
        <v>1.0370670916877107</v>
      </c>
      <c r="E632" t="s">
        <v>3</v>
      </c>
      <c r="F632" t="s">
        <v>10</v>
      </c>
      <c r="G632">
        <f t="shared" si="101"/>
        <v>0</v>
      </c>
      <c r="H632">
        <f t="shared" si="102"/>
        <v>0</v>
      </c>
      <c r="I632">
        <f t="shared" si="103"/>
        <v>0</v>
      </c>
      <c r="J632">
        <f t="shared" si="104"/>
        <v>1</v>
      </c>
      <c r="K632" t="s">
        <v>2</v>
      </c>
      <c r="L632">
        <f t="shared" si="105"/>
        <v>0</v>
      </c>
      <c r="M632">
        <f t="shared" si="106"/>
        <v>0</v>
      </c>
      <c r="N632">
        <f t="shared" si="107"/>
        <v>1</v>
      </c>
      <c r="O632">
        <v>61.5</v>
      </c>
      <c r="P632">
        <v>56</v>
      </c>
      <c r="Q632">
        <v>5378</v>
      </c>
      <c r="R632">
        <v>8.5900718368288107</v>
      </c>
      <c r="S632">
        <f t="shared" si="98"/>
        <v>5378.0000000000036</v>
      </c>
      <c r="T632">
        <v>8.4016067679569773</v>
      </c>
      <c r="U632">
        <f t="shared" si="99"/>
        <v>4454.2178956317639</v>
      </c>
      <c r="V632">
        <v>0.18846506887183345</v>
      </c>
      <c r="W632">
        <v>8.3946798484352882</v>
      </c>
      <c r="X632">
        <v>0.19539198839352245</v>
      </c>
      <c r="Z632">
        <v>5378</v>
      </c>
      <c r="AA632">
        <v>8.5900718368288107</v>
      </c>
      <c r="AB632">
        <v>0</v>
      </c>
      <c r="AC632">
        <v>1</v>
      </c>
      <c r="AD632">
        <v>6.77</v>
      </c>
      <c r="AE632">
        <v>6.82</v>
      </c>
      <c r="AF632">
        <v>4.18</v>
      </c>
    </row>
    <row r="633" spans="1:32" x14ac:dyDescent="0.3">
      <c r="A633">
        <v>2</v>
      </c>
      <c r="B633">
        <v>1.1200000000000001</v>
      </c>
      <c r="C633">
        <f t="shared" si="100"/>
        <v>1.0252341011706301</v>
      </c>
      <c r="E633" t="s">
        <v>18</v>
      </c>
      <c r="F633" t="s">
        <v>13</v>
      </c>
      <c r="G633">
        <f t="shared" si="101"/>
        <v>0</v>
      </c>
      <c r="H633">
        <f t="shared" si="102"/>
        <v>0</v>
      </c>
      <c r="I633">
        <f t="shared" si="103"/>
        <v>1</v>
      </c>
      <c r="J633">
        <f t="shared" si="104"/>
        <v>0</v>
      </c>
      <c r="K633" t="s">
        <v>11</v>
      </c>
      <c r="L633">
        <f t="shared" si="105"/>
        <v>0</v>
      </c>
      <c r="M633">
        <f t="shared" si="106"/>
        <v>0</v>
      </c>
      <c r="N633">
        <f t="shared" si="107"/>
        <v>1</v>
      </c>
      <c r="O633">
        <v>63.3</v>
      </c>
      <c r="P633">
        <v>58</v>
      </c>
      <c r="Q633">
        <v>4478</v>
      </c>
      <c r="R633">
        <v>8.4069317971587001</v>
      </c>
      <c r="S633">
        <f t="shared" si="98"/>
        <v>4478</v>
      </c>
      <c r="T633">
        <v>8.5180603780450941</v>
      </c>
      <c r="U633">
        <f t="shared" si="99"/>
        <v>5004.3378137194704</v>
      </c>
      <c r="V633">
        <v>-0.11112858088639399</v>
      </c>
      <c r="W633">
        <v>8.4966149155491415</v>
      </c>
      <c r="X633">
        <v>-8.9683118390441408E-2</v>
      </c>
      <c r="Z633">
        <v>4478</v>
      </c>
      <c r="AA633">
        <v>8.4069317971587001</v>
      </c>
      <c r="AB633">
        <v>0</v>
      </c>
      <c r="AC633">
        <v>1</v>
      </c>
      <c r="AD633">
        <v>6.7</v>
      </c>
      <c r="AE633">
        <v>6.63</v>
      </c>
      <c r="AF633">
        <v>4.22</v>
      </c>
    </row>
    <row r="634" spans="1:32" x14ac:dyDescent="0.3">
      <c r="A634">
        <v>2</v>
      </c>
      <c r="B634">
        <v>1.23</v>
      </c>
      <c r="C634">
        <f t="shared" si="100"/>
        <v>1.0465744642047201</v>
      </c>
      <c r="E634" t="s">
        <v>3</v>
      </c>
      <c r="F634" t="s">
        <v>1</v>
      </c>
      <c r="G634">
        <f t="shared" si="101"/>
        <v>0</v>
      </c>
      <c r="H634">
        <f t="shared" si="102"/>
        <v>0</v>
      </c>
      <c r="I634">
        <f t="shared" si="103"/>
        <v>0</v>
      </c>
      <c r="J634">
        <f t="shared" si="104"/>
        <v>1</v>
      </c>
      <c r="K634" t="s">
        <v>11</v>
      </c>
      <c r="L634">
        <f t="shared" si="105"/>
        <v>0</v>
      </c>
      <c r="M634">
        <f t="shared" si="106"/>
        <v>0</v>
      </c>
      <c r="N634">
        <f t="shared" si="107"/>
        <v>1</v>
      </c>
      <c r="O634">
        <v>63.2</v>
      </c>
      <c r="P634">
        <v>58</v>
      </c>
      <c r="Q634">
        <v>5083</v>
      </c>
      <c r="R634">
        <v>8.533656917446903</v>
      </c>
      <c r="S634">
        <f t="shared" si="98"/>
        <v>5083.0000000000027</v>
      </c>
      <c r="T634">
        <v>8.3946368656176542</v>
      </c>
      <c r="U634">
        <f t="shared" si="99"/>
        <v>4423.2803729012849</v>
      </c>
      <c r="V634">
        <v>0.13902005182924881</v>
      </c>
      <c r="W634">
        <v>8.3880234128523057</v>
      </c>
      <c r="X634">
        <v>0.14563350459459734</v>
      </c>
      <c r="Z634">
        <v>5083</v>
      </c>
      <c r="AA634">
        <v>8.533656917446903</v>
      </c>
      <c r="AB634">
        <v>0</v>
      </c>
      <c r="AC634">
        <v>1</v>
      </c>
      <c r="AD634">
        <v>6.82</v>
      </c>
      <c r="AE634">
        <v>6.74</v>
      </c>
      <c r="AF634">
        <v>4.29</v>
      </c>
    </row>
    <row r="635" spans="1:32" x14ac:dyDescent="0.3">
      <c r="A635">
        <v>2</v>
      </c>
      <c r="B635">
        <v>1.56</v>
      </c>
      <c r="C635">
        <f t="shared" si="100"/>
        <v>1.1027272307550515</v>
      </c>
      <c r="E635" t="s">
        <v>3</v>
      </c>
      <c r="F635" t="s">
        <v>1</v>
      </c>
      <c r="G635">
        <f t="shared" si="101"/>
        <v>0</v>
      </c>
      <c r="H635">
        <f t="shared" si="102"/>
        <v>0</v>
      </c>
      <c r="I635">
        <f t="shared" si="103"/>
        <v>0</v>
      </c>
      <c r="J635">
        <f t="shared" si="104"/>
        <v>1</v>
      </c>
      <c r="K635" t="s">
        <v>7</v>
      </c>
      <c r="L635">
        <f t="shared" si="105"/>
        <v>0</v>
      </c>
      <c r="M635">
        <f t="shared" si="106"/>
        <v>1</v>
      </c>
      <c r="N635">
        <f t="shared" si="107"/>
        <v>0</v>
      </c>
      <c r="O635">
        <v>62.5</v>
      </c>
      <c r="P635">
        <v>56</v>
      </c>
      <c r="Q635">
        <v>8763</v>
      </c>
      <c r="R635">
        <v>9.07829359105585</v>
      </c>
      <c r="S635">
        <f t="shared" si="98"/>
        <v>8762.9999999999945</v>
      </c>
      <c r="T635">
        <v>9.2673754332492546</v>
      </c>
      <c r="U635">
        <f t="shared" si="99"/>
        <v>10586.929288666641</v>
      </c>
      <c r="V635">
        <v>-0.18908184219340463</v>
      </c>
      <c r="W635">
        <v>9.2584982477663047</v>
      </c>
      <c r="X635">
        <v>-0.18020465671045471</v>
      </c>
      <c r="Z635">
        <v>8763</v>
      </c>
      <c r="AA635">
        <v>9.07829359105585</v>
      </c>
      <c r="AB635">
        <v>0</v>
      </c>
      <c r="AC635">
        <v>1</v>
      </c>
      <c r="AD635">
        <v>7.38</v>
      </c>
      <c r="AE635">
        <v>7.46</v>
      </c>
      <c r="AF635">
        <v>4.6399999999999997</v>
      </c>
    </row>
    <row r="636" spans="1:32" x14ac:dyDescent="0.3">
      <c r="A636">
        <v>2</v>
      </c>
      <c r="B636">
        <v>1.01</v>
      </c>
      <c r="C636">
        <f t="shared" si="100"/>
        <v>1.0021904733436682</v>
      </c>
      <c r="E636" t="s">
        <v>8</v>
      </c>
      <c r="F636" t="s">
        <v>13</v>
      </c>
      <c r="G636">
        <f t="shared" si="101"/>
        <v>0</v>
      </c>
      <c r="H636">
        <f t="shared" si="102"/>
        <v>0</v>
      </c>
      <c r="I636">
        <f t="shared" si="103"/>
        <v>1</v>
      </c>
      <c r="J636">
        <f t="shared" si="104"/>
        <v>0</v>
      </c>
      <c r="K636" t="s">
        <v>15</v>
      </c>
      <c r="L636">
        <f t="shared" si="105"/>
        <v>0</v>
      </c>
      <c r="M636">
        <f t="shared" si="106"/>
        <v>1</v>
      </c>
      <c r="N636">
        <f t="shared" si="107"/>
        <v>0</v>
      </c>
      <c r="O636">
        <v>64.400000000000006</v>
      </c>
      <c r="P636">
        <v>58</v>
      </c>
      <c r="Q636">
        <v>4887</v>
      </c>
      <c r="R636">
        <v>8.4943338972701543</v>
      </c>
      <c r="S636">
        <f t="shared" si="98"/>
        <v>4886.9999999999973</v>
      </c>
      <c r="T636">
        <v>8.5996420497147099</v>
      </c>
      <c r="U636">
        <f t="shared" si="99"/>
        <v>5429.7156751960829</v>
      </c>
      <c r="V636">
        <v>-0.1053081524445556</v>
      </c>
      <c r="W636">
        <v>8.619210958536442</v>
      </c>
      <c r="X636">
        <v>-0.12487706126628773</v>
      </c>
      <c r="Z636">
        <v>4887</v>
      </c>
      <c r="AA636">
        <v>8.4943338972701543</v>
      </c>
      <c r="AB636">
        <v>0</v>
      </c>
      <c r="AC636">
        <v>1</v>
      </c>
      <c r="AD636">
        <v>6.25</v>
      </c>
      <c r="AE636">
        <v>6.18</v>
      </c>
      <c r="AF636">
        <v>4</v>
      </c>
    </row>
    <row r="637" spans="1:32" x14ac:dyDescent="0.3">
      <c r="A637">
        <v>2</v>
      </c>
      <c r="B637">
        <v>1.01</v>
      </c>
      <c r="C637">
        <f t="shared" si="100"/>
        <v>1.0021904733436682</v>
      </c>
      <c r="E637" t="s">
        <v>3</v>
      </c>
      <c r="F637" t="s">
        <v>13</v>
      </c>
      <c r="G637">
        <f t="shared" si="101"/>
        <v>0</v>
      </c>
      <c r="H637">
        <f t="shared" si="102"/>
        <v>0</v>
      </c>
      <c r="I637">
        <f t="shared" si="103"/>
        <v>1</v>
      </c>
      <c r="J637">
        <f t="shared" si="104"/>
        <v>0</v>
      </c>
      <c r="K637" t="s">
        <v>15</v>
      </c>
      <c r="L637">
        <f t="shared" si="105"/>
        <v>0</v>
      </c>
      <c r="M637">
        <f t="shared" si="106"/>
        <v>1</v>
      </c>
      <c r="N637">
        <f t="shared" si="107"/>
        <v>0</v>
      </c>
      <c r="O637">
        <v>61.9</v>
      </c>
      <c r="P637">
        <v>56</v>
      </c>
      <c r="Q637">
        <v>6439</v>
      </c>
      <c r="R637">
        <v>8.7701285275381835</v>
      </c>
      <c r="S637">
        <f t="shared" si="98"/>
        <v>6439</v>
      </c>
      <c r="T637">
        <v>8.7342792984886266</v>
      </c>
      <c r="U637">
        <f t="shared" si="99"/>
        <v>6212.2554067853334</v>
      </c>
      <c r="V637">
        <v>3.5849229049556897E-2</v>
      </c>
      <c r="W637">
        <v>8.737495098518707</v>
      </c>
      <c r="X637">
        <v>3.2633429019476523E-2</v>
      </c>
      <c r="Z637">
        <v>6439</v>
      </c>
      <c r="AA637">
        <v>8.7701285275381835</v>
      </c>
      <c r="AB637">
        <v>0</v>
      </c>
      <c r="AC637">
        <v>1</v>
      </c>
      <c r="AD637">
        <v>6.41</v>
      </c>
      <c r="AE637">
        <v>6.45</v>
      </c>
      <c r="AF637">
        <v>3.98</v>
      </c>
    </row>
    <row r="638" spans="1:32" x14ac:dyDescent="0.3">
      <c r="A638">
        <v>2</v>
      </c>
      <c r="B638">
        <v>1.1000000000000001</v>
      </c>
      <c r="C638">
        <f t="shared" si="100"/>
        <v>1.0211798847575535</v>
      </c>
      <c r="E638" t="s">
        <v>12</v>
      </c>
      <c r="F638" t="s">
        <v>13</v>
      </c>
      <c r="G638">
        <f t="shared" si="101"/>
        <v>0</v>
      </c>
      <c r="H638">
        <f t="shared" si="102"/>
        <v>0</v>
      </c>
      <c r="I638">
        <f t="shared" si="103"/>
        <v>1</v>
      </c>
      <c r="J638">
        <f t="shared" si="104"/>
        <v>0</v>
      </c>
      <c r="K638" t="s">
        <v>15</v>
      </c>
      <c r="L638">
        <f t="shared" si="105"/>
        <v>0</v>
      </c>
      <c r="M638">
        <f t="shared" si="106"/>
        <v>1</v>
      </c>
      <c r="N638">
        <f t="shared" si="107"/>
        <v>0</v>
      </c>
      <c r="O638">
        <v>61.2</v>
      </c>
      <c r="P638">
        <v>62</v>
      </c>
      <c r="Q638">
        <v>6653</v>
      </c>
      <c r="R638">
        <v>8.8028231597418873</v>
      </c>
      <c r="S638">
        <f t="shared" si="98"/>
        <v>6652.9999999999991</v>
      </c>
      <c r="T638">
        <v>8.834736321146007</v>
      </c>
      <c r="U638">
        <f t="shared" si="99"/>
        <v>6868.7424649446893</v>
      </c>
      <c r="V638">
        <v>-3.1913161404119705E-2</v>
      </c>
      <c r="W638">
        <v>8.8400828561197748</v>
      </c>
      <c r="X638">
        <v>-3.7259696377887508E-2</v>
      </c>
      <c r="Z638">
        <v>6653</v>
      </c>
      <c r="AA638">
        <v>8.8028231597418873</v>
      </c>
      <c r="AB638">
        <v>0</v>
      </c>
      <c r="AC638">
        <v>1</v>
      </c>
      <c r="AD638">
        <v>6.64</v>
      </c>
      <c r="AE638">
        <v>6.6</v>
      </c>
      <c r="AF638">
        <v>4.05</v>
      </c>
    </row>
    <row r="639" spans="1:32" x14ac:dyDescent="0.3">
      <c r="A639">
        <v>2</v>
      </c>
      <c r="B639">
        <v>1.03</v>
      </c>
      <c r="C639">
        <f t="shared" si="100"/>
        <v>1.0065211513317971</v>
      </c>
      <c r="E639" t="s">
        <v>3</v>
      </c>
      <c r="F639" t="s">
        <v>14</v>
      </c>
      <c r="G639">
        <f t="shared" si="101"/>
        <v>0</v>
      </c>
      <c r="H639">
        <f t="shared" si="102"/>
        <v>1</v>
      </c>
      <c r="I639">
        <f t="shared" si="103"/>
        <v>0</v>
      </c>
      <c r="J639">
        <f t="shared" si="104"/>
        <v>0</v>
      </c>
      <c r="K639" t="s">
        <v>5</v>
      </c>
      <c r="L639">
        <f t="shared" si="105"/>
        <v>0</v>
      </c>
      <c r="M639">
        <f t="shared" si="106"/>
        <v>1</v>
      </c>
      <c r="N639">
        <f t="shared" si="107"/>
        <v>0</v>
      </c>
      <c r="O639">
        <v>62</v>
      </c>
      <c r="P639">
        <v>56</v>
      </c>
      <c r="Q639">
        <v>9245</v>
      </c>
      <c r="R639">
        <v>9.1318381438212253</v>
      </c>
      <c r="S639">
        <f t="shared" si="98"/>
        <v>9245</v>
      </c>
      <c r="T639">
        <v>8.8915677546054042</v>
      </c>
      <c r="U639">
        <f t="shared" si="99"/>
        <v>7270.4084697205299</v>
      </c>
      <c r="V639">
        <v>0.24027038921582111</v>
      </c>
      <c r="W639">
        <v>8.892921804953696</v>
      </c>
      <c r="X639">
        <v>0.23891633886752928</v>
      </c>
      <c r="Z639">
        <v>9245</v>
      </c>
      <c r="AA639">
        <v>9.1318381438212253</v>
      </c>
      <c r="AB639">
        <v>0</v>
      </c>
      <c r="AC639">
        <v>1</v>
      </c>
      <c r="AD639">
        <v>6.45</v>
      </c>
      <c r="AE639">
        <v>6.48</v>
      </c>
      <c r="AF639">
        <v>4.01</v>
      </c>
    </row>
    <row r="640" spans="1:32" x14ac:dyDescent="0.3">
      <c r="A640">
        <v>2</v>
      </c>
      <c r="B640">
        <v>1.01</v>
      </c>
      <c r="C640">
        <f t="shared" si="100"/>
        <v>1.0021904733436682</v>
      </c>
      <c r="E640" t="s">
        <v>0</v>
      </c>
      <c r="F640" t="s">
        <v>10</v>
      </c>
      <c r="G640">
        <f t="shared" si="101"/>
        <v>0</v>
      </c>
      <c r="H640">
        <f t="shared" si="102"/>
        <v>0</v>
      </c>
      <c r="I640">
        <f t="shared" si="103"/>
        <v>0</v>
      </c>
      <c r="J640">
        <f t="shared" si="104"/>
        <v>1</v>
      </c>
      <c r="K640" t="s">
        <v>7</v>
      </c>
      <c r="L640">
        <f t="shared" si="105"/>
        <v>0</v>
      </c>
      <c r="M640">
        <f t="shared" si="106"/>
        <v>1</v>
      </c>
      <c r="N640">
        <f t="shared" si="107"/>
        <v>0</v>
      </c>
      <c r="O640">
        <v>64.2</v>
      </c>
      <c r="P640">
        <v>60</v>
      </c>
      <c r="Q640">
        <v>3484</v>
      </c>
      <c r="R640">
        <v>8.1559363379723937</v>
      </c>
      <c r="S640">
        <f t="shared" si="98"/>
        <v>3484.0000000000009</v>
      </c>
      <c r="T640">
        <v>8.4594499923843216</v>
      </c>
      <c r="U640">
        <f t="shared" si="99"/>
        <v>4719.4615438740702</v>
      </c>
      <c r="V640">
        <v>-0.3035136544119279</v>
      </c>
      <c r="W640">
        <v>8.4610355696624797</v>
      </c>
      <c r="X640">
        <v>-0.30509923169008601</v>
      </c>
      <c r="Z640">
        <v>3484</v>
      </c>
      <c r="AA640">
        <v>8.1559363379723937</v>
      </c>
      <c r="AB640">
        <v>0</v>
      </c>
      <c r="AC640">
        <v>1</v>
      </c>
      <c r="AD640">
        <v>6.35</v>
      </c>
      <c r="AE640">
        <v>6.27</v>
      </c>
      <c r="AF640">
        <v>4.05</v>
      </c>
    </row>
    <row r="641" spans="1:32" x14ac:dyDescent="0.3">
      <c r="A641">
        <v>2</v>
      </c>
      <c r="B641">
        <v>1.2</v>
      </c>
      <c r="C641">
        <f t="shared" si="100"/>
        <v>1.0409070644037852</v>
      </c>
      <c r="E641" t="s">
        <v>12</v>
      </c>
      <c r="F641" t="s">
        <v>4</v>
      </c>
      <c r="G641">
        <f t="shared" si="101"/>
        <v>0</v>
      </c>
      <c r="H641">
        <f t="shared" si="102"/>
        <v>0</v>
      </c>
      <c r="I641">
        <f t="shared" si="103"/>
        <v>1</v>
      </c>
      <c r="J641">
        <f t="shared" si="104"/>
        <v>0</v>
      </c>
      <c r="K641" t="s">
        <v>15</v>
      </c>
      <c r="L641">
        <f t="shared" si="105"/>
        <v>0</v>
      </c>
      <c r="M641">
        <f t="shared" si="106"/>
        <v>1</v>
      </c>
      <c r="N641">
        <f t="shared" si="107"/>
        <v>0</v>
      </c>
      <c r="O641">
        <v>60.6</v>
      </c>
      <c r="P641">
        <v>58</v>
      </c>
      <c r="Q641">
        <v>6547</v>
      </c>
      <c r="R641">
        <v>8.7867622084410915</v>
      </c>
      <c r="S641">
        <f t="shared" si="98"/>
        <v>6547.0000000000009</v>
      </c>
      <c r="T641">
        <v>9.0125550555291412</v>
      </c>
      <c r="U641">
        <f t="shared" si="99"/>
        <v>8205.459919590201</v>
      </c>
      <c r="V641">
        <v>-0.2257928470880497</v>
      </c>
      <c r="W641">
        <v>9.014563023684687</v>
      </c>
      <c r="X641">
        <v>-0.22780081524359552</v>
      </c>
      <c r="Z641">
        <v>6547</v>
      </c>
      <c r="AA641">
        <v>8.7867622084410915</v>
      </c>
      <c r="AB641">
        <v>0</v>
      </c>
      <c r="AC641">
        <v>1</v>
      </c>
      <c r="AD641">
        <v>6.82</v>
      </c>
      <c r="AE641">
        <v>6.88</v>
      </c>
      <c r="AF641">
        <v>4.1500000000000004</v>
      </c>
    </row>
    <row r="642" spans="1:32" x14ac:dyDescent="0.3">
      <c r="A642">
        <v>2</v>
      </c>
      <c r="B642">
        <v>1.1000000000000001</v>
      </c>
      <c r="C642">
        <f t="shared" si="100"/>
        <v>1.0211798847575535</v>
      </c>
      <c r="E642" t="s">
        <v>12</v>
      </c>
      <c r="F642" t="s">
        <v>4</v>
      </c>
      <c r="G642">
        <f t="shared" si="101"/>
        <v>0</v>
      </c>
      <c r="H642">
        <f t="shared" si="102"/>
        <v>0</v>
      </c>
      <c r="I642">
        <f t="shared" si="103"/>
        <v>1</v>
      </c>
      <c r="J642">
        <f t="shared" si="104"/>
        <v>0</v>
      </c>
      <c r="K642" t="s">
        <v>15</v>
      </c>
      <c r="L642">
        <f t="shared" si="105"/>
        <v>0</v>
      </c>
      <c r="M642">
        <f t="shared" si="106"/>
        <v>1</v>
      </c>
      <c r="N642">
        <f t="shared" si="107"/>
        <v>0</v>
      </c>
      <c r="O642">
        <v>62.5</v>
      </c>
      <c r="P642">
        <v>58</v>
      </c>
      <c r="Q642">
        <v>5729</v>
      </c>
      <c r="R642">
        <v>8.6532962744085786</v>
      </c>
      <c r="S642">
        <f t="shared" si="98"/>
        <v>5729.0000000000045</v>
      </c>
      <c r="T642">
        <v>8.8192278995949085</v>
      </c>
      <c r="U642">
        <f t="shared" si="99"/>
        <v>6763.0408623044923</v>
      </c>
      <c r="V642">
        <v>-0.16593162518632987</v>
      </c>
      <c r="W642">
        <v>8.8211866960933083</v>
      </c>
      <c r="X642">
        <v>-0.16789042168472967</v>
      </c>
      <c r="Z642">
        <v>5729</v>
      </c>
      <c r="AA642">
        <v>8.6532962744085786</v>
      </c>
      <c r="AB642">
        <v>0</v>
      </c>
      <c r="AC642">
        <v>1</v>
      </c>
      <c r="AD642">
        <v>6.59</v>
      </c>
      <c r="AE642">
        <v>6.54</v>
      </c>
      <c r="AF642">
        <v>4.0999999999999996</v>
      </c>
    </row>
    <row r="643" spans="1:32" x14ac:dyDescent="0.3">
      <c r="A643">
        <v>2</v>
      </c>
      <c r="B643">
        <v>1.74</v>
      </c>
      <c r="C643">
        <f t="shared" si="100"/>
        <v>1.1295274239971898</v>
      </c>
      <c r="E643" t="s">
        <v>12</v>
      </c>
      <c r="F643" t="s">
        <v>1</v>
      </c>
      <c r="G643">
        <f t="shared" si="101"/>
        <v>0</v>
      </c>
      <c r="H643">
        <f t="shared" si="102"/>
        <v>0</v>
      </c>
      <c r="I643">
        <f t="shared" si="103"/>
        <v>0</v>
      </c>
      <c r="J643">
        <f t="shared" si="104"/>
        <v>1</v>
      </c>
      <c r="K643" t="s">
        <v>7</v>
      </c>
      <c r="L643">
        <f t="shared" si="105"/>
        <v>0</v>
      </c>
      <c r="M643">
        <f t="shared" si="106"/>
        <v>1</v>
      </c>
      <c r="N643">
        <f t="shared" si="107"/>
        <v>0</v>
      </c>
      <c r="O643">
        <v>62.5</v>
      </c>
      <c r="P643">
        <v>58</v>
      </c>
      <c r="Q643">
        <v>11050</v>
      </c>
      <c r="R643">
        <v>9.3101857069458998</v>
      </c>
      <c r="S643">
        <f t="shared" ref="S643:S706" si="108">EXP(R643)</f>
        <v>11050.000000000009</v>
      </c>
      <c r="T643">
        <v>9.4140230777698921</v>
      </c>
      <c r="U643">
        <f t="shared" ref="U643:U706" si="109">EXP(T643)</f>
        <v>12259.091178795652</v>
      </c>
      <c r="V643">
        <v>-0.10383737082399236</v>
      </c>
      <c r="W643">
        <v>9.4203899823251476</v>
      </c>
      <c r="X643">
        <v>-0.11020427537924782</v>
      </c>
      <c r="Z643">
        <v>11050</v>
      </c>
      <c r="AA643">
        <v>9.3101857069458998</v>
      </c>
      <c r="AB643">
        <v>0</v>
      </c>
      <c r="AC643">
        <v>1</v>
      </c>
      <c r="AD643">
        <v>7.67</v>
      </c>
      <c r="AE643">
        <v>7.65</v>
      </c>
      <c r="AF643">
        <v>4.79</v>
      </c>
    </row>
    <row r="644" spans="1:32" x14ac:dyDescent="0.3">
      <c r="A644">
        <v>2</v>
      </c>
      <c r="B644">
        <v>1.51</v>
      </c>
      <c r="C644">
        <f t="shared" si="100"/>
        <v>1.0948560705584958</v>
      </c>
      <c r="E644" t="s">
        <v>18</v>
      </c>
      <c r="F644" t="s">
        <v>10</v>
      </c>
      <c r="G644">
        <f t="shared" si="101"/>
        <v>0</v>
      </c>
      <c r="H644">
        <f t="shared" si="102"/>
        <v>0</v>
      </c>
      <c r="I644">
        <f t="shared" si="103"/>
        <v>0</v>
      </c>
      <c r="J644">
        <f t="shared" si="104"/>
        <v>1</v>
      </c>
      <c r="K644" t="s">
        <v>7</v>
      </c>
      <c r="L644">
        <f t="shared" si="105"/>
        <v>0</v>
      </c>
      <c r="M644">
        <f t="shared" si="106"/>
        <v>1</v>
      </c>
      <c r="N644">
        <f t="shared" si="107"/>
        <v>0</v>
      </c>
      <c r="O644">
        <v>63.1</v>
      </c>
      <c r="P644">
        <v>53</v>
      </c>
      <c r="Q644">
        <v>9513</v>
      </c>
      <c r="R644">
        <v>9.1604145632064569</v>
      </c>
      <c r="S644">
        <f t="shared" si="108"/>
        <v>9512.9999999999982</v>
      </c>
      <c r="T644">
        <v>9.1450832230120955</v>
      </c>
      <c r="U644">
        <f t="shared" si="109"/>
        <v>9368.2652842932985</v>
      </c>
      <c r="V644">
        <v>1.5331340194361331E-2</v>
      </c>
      <c r="W644">
        <v>9.137262973519384</v>
      </c>
      <c r="X644">
        <v>2.3151589687072871E-2</v>
      </c>
      <c r="Z644">
        <v>9513</v>
      </c>
      <c r="AA644">
        <v>9.1604145632064569</v>
      </c>
      <c r="AB644">
        <v>0</v>
      </c>
      <c r="AC644">
        <v>1</v>
      </c>
      <c r="AD644">
        <v>7.34</v>
      </c>
      <c r="AE644">
        <v>7.25</v>
      </c>
      <c r="AF644">
        <v>4.5999999999999996</v>
      </c>
    </row>
    <row r="645" spans="1:32" x14ac:dyDescent="0.3">
      <c r="A645">
        <v>2</v>
      </c>
      <c r="B645">
        <v>1.54</v>
      </c>
      <c r="C645">
        <f t="shared" si="100"/>
        <v>1.09960272268227</v>
      </c>
      <c r="E645" t="s">
        <v>12</v>
      </c>
      <c r="F645" t="s">
        <v>6</v>
      </c>
      <c r="G645">
        <f t="shared" si="101"/>
        <v>0</v>
      </c>
      <c r="H645">
        <f t="shared" si="102"/>
        <v>1</v>
      </c>
      <c r="I645">
        <f t="shared" si="103"/>
        <v>0</v>
      </c>
      <c r="J645">
        <f t="shared" si="104"/>
        <v>0</v>
      </c>
      <c r="K645" t="s">
        <v>15</v>
      </c>
      <c r="L645">
        <f t="shared" si="105"/>
        <v>0</v>
      </c>
      <c r="M645">
        <f t="shared" si="106"/>
        <v>1</v>
      </c>
      <c r="N645">
        <f t="shared" si="107"/>
        <v>0</v>
      </c>
      <c r="O645">
        <v>62.3</v>
      </c>
      <c r="P645">
        <v>58</v>
      </c>
      <c r="Q645">
        <v>15002</v>
      </c>
      <c r="R645">
        <v>9.6159388045295824</v>
      </c>
      <c r="S645">
        <f t="shared" si="108"/>
        <v>15002.000000000011</v>
      </c>
      <c r="T645">
        <v>9.5469815252019252</v>
      </c>
      <c r="U645">
        <f t="shared" si="109"/>
        <v>14002.365032204396</v>
      </c>
      <c r="V645">
        <v>6.8957279327657162E-2</v>
      </c>
      <c r="W645">
        <v>9.5480443230824434</v>
      </c>
      <c r="X645">
        <v>6.7894481447138944E-2</v>
      </c>
      <c r="Z645">
        <v>15002</v>
      </c>
      <c r="AA645">
        <v>9.6159388045295824</v>
      </c>
      <c r="AB645">
        <v>0</v>
      </c>
      <c r="AC645">
        <v>1</v>
      </c>
      <c r="AD645">
        <v>7.31</v>
      </c>
      <c r="AE645">
        <v>7.39</v>
      </c>
      <c r="AF645">
        <v>4.58</v>
      </c>
    </row>
    <row r="646" spans="1:32" x14ac:dyDescent="0.3">
      <c r="A646">
        <v>2</v>
      </c>
      <c r="B646">
        <v>1.57</v>
      </c>
      <c r="C646">
        <f t="shared" si="100"/>
        <v>1.1042777801906405</v>
      </c>
      <c r="E646" t="s">
        <v>12</v>
      </c>
      <c r="F646" t="s">
        <v>10</v>
      </c>
      <c r="G646">
        <f t="shared" si="101"/>
        <v>0</v>
      </c>
      <c r="H646">
        <f t="shared" si="102"/>
        <v>0</v>
      </c>
      <c r="I646">
        <f t="shared" si="103"/>
        <v>0</v>
      </c>
      <c r="J646">
        <f t="shared" si="104"/>
        <v>1</v>
      </c>
      <c r="K646" t="s">
        <v>15</v>
      </c>
      <c r="L646">
        <f t="shared" si="105"/>
        <v>0</v>
      </c>
      <c r="M646">
        <f t="shared" si="106"/>
        <v>1</v>
      </c>
      <c r="N646">
        <f t="shared" si="107"/>
        <v>0</v>
      </c>
      <c r="O646">
        <v>62.5</v>
      </c>
      <c r="P646">
        <v>58</v>
      </c>
      <c r="Q646">
        <v>9847</v>
      </c>
      <c r="R646">
        <v>9.1949221192478028</v>
      </c>
      <c r="S646">
        <f t="shared" si="108"/>
        <v>9847.0000000000073</v>
      </c>
      <c r="T646">
        <v>9.2528186415294034</v>
      </c>
      <c r="U646">
        <f t="shared" si="109"/>
        <v>10433.933827229515</v>
      </c>
      <c r="V646">
        <v>-5.7896522281600582E-2</v>
      </c>
      <c r="W646">
        <v>9.2406037684467037</v>
      </c>
      <c r="X646">
        <v>-4.5681649198900942E-2</v>
      </c>
      <c r="Z646">
        <v>9847</v>
      </c>
      <c r="AA646">
        <v>9.1949221192478028</v>
      </c>
      <c r="AB646">
        <v>0</v>
      </c>
      <c r="AC646">
        <v>1</v>
      </c>
      <c r="AD646">
        <v>7.5</v>
      </c>
      <c r="AE646">
        <v>7.42</v>
      </c>
      <c r="AF646">
        <v>4.66</v>
      </c>
    </row>
    <row r="647" spans="1:32" x14ac:dyDescent="0.3">
      <c r="A647">
        <v>2</v>
      </c>
      <c r="B647">
        <v>1.5</v>
      </c>
      <c r="C647">
        <f t="shared" si="100"/>
        <v>1.0932575062388263</v>
      </c>
      <c r="E647" t="s">
        <v>0</v>
      </c>
      <c r="F647" t="s">
        <v>13</v>
      </c>
      <c r="G647">
        <f t="shared" si="101"/>
        <v>0</v>
      </c>
      <c r="H647">
        <f t="shared" si="102"/>
        <v>0</v>
      </c>
      <c r="I647">
        <f t="shared" si="103"/>
        <v>1</v>
      </c>
      <c r="J647">
        <f t="shared" si="104"/>
        <v>0</v>
      </c>
      <c r="K647" t="s">
        <v>11</v>
      </c>
      <c r="L647">
        <f t="shared" si="105"/>
        <v>0</v>
      </c>
      <c r="M647">
        <f t="shared" si="106"/>
        <v>0</v>
      </c>
      <c r="N647">
        <f t="shared" si="107"/>
        <v>1</v>
      </c>
      <c r="O647">
        <v>63.1</v>
      </c>
      <c r="P647">
        <v>57</v>
      </c>
      <c r="Q647">
        <v>9116</v>
      </c>
      <c r="R647">
        <v>9.1177863903655751</v>
      </c>
      <c r="S647">
        <f t="shared" si="108"/>
        <v>9116.0000000000018</v>
      </c>
      <c r="T647">
        <v>8.9796842524264786</v>
      </c>
      <c r="U647">
        <f t="shared" si="109"/>
        <v>7940.1246445696042</v>
      </c>
      <c r="V647">
        <v>0.13810213793909654</v>
      </c>
      <c r="W647">
        <v>8.9720769562340958</v>
      </c>
      <c r="X647">
        <v>0.1457094341314793</v>
      </c>
      <c r="Z647">
        <v>9116</v>
      </c>
      <c r="AA647">
        <v>9.1177863903655751</v>
      </c>
      <c r="AB647">
        <v>0</v>
      </c>
      <c r="AC647">
        <v>1</v>
      </c>
      <c r="AD647">
        <v>7.25</v>
      </c>
      <c r="AE647">
        <v>7.29</v>
      </c>
      <c r="AF647">
        <v>4.59</v>
      </c>
    </row>
    <row r="648" spans="1:32" x14ac:dyDescent="0.3">
      <c r="A648">
        <v>2</v>
      </c>
      <c r="B648">
        <v>1.01</v>
      </c>
      <c r="C648">
        <f t="shared" si="100"/>
        <v>1.0021904733436682</v>
      </c>
      <c r="E648" t="s">
        <v>3</v>
      </c>
      <c r="F648" t="s">
        <v>14</v>
      </c>
      <c r="G648">
        <f t="shared" si="101"/>
        <v>0</v>
      </c>
      <c r="H648">
        <f t="shared" si="102"/>
        <v>1</v>
      </c>
      <c r="I648">
        <f t="shared" si="103"/>
        <v>0</v>
      </c>
      <c r="J648">
        <f t="shared" si="104"/>
        <v>0</v>
      </c>
      <c r="K648" t="s">
        <v>11</v>
      </c>
      <c r="L648">
        <f t="shared" si="105"/>
        <v>0</v>
      </c>
      <c r="M648">
        <f t="shared" si="106"/>
        <v>0</v>
      </c>
      <c r="N648">
        <f t="shared" si="107"/>
        <v>1</v>
      </c>
      <c r="O648">
        <v>62.7</v>
      </c>
      <c r="P648">
        <v>57</v>
      </c>
      <c r="Q648">
        <v>3945</v>
      </c>
      <c r="R648">
        <v>8.2802042332799743</v>
      </c>
      <c r="S648">
        <f t="shared" si="108"/>
        <v>3944.9999999999991</v>
      </c>
      <c r="T648">
        <v>8.4793471847636415</v>
      </c>
      <c r="U648">
        <f t="shared" si="109"/>
        <v>4814.3060184750311</v>
      </c>
      <c r="V648">
        <v>-0.19914295148366712</v>
      </c>
      <c r="W648">
        <v>8.4786098717165626</v>
      </c>
      <c r="X648">
        <v>-0.19840563843658821</v>
      </c>
      <c r="Z648">
        <v>3945</v>
      </c>
      <c r="AA648">
        <v>8.2802042332799743</v>
      </c>
      <c r="AB648">
        <v>0</v>
      </c>
      <c r="AC648">
        <v>1</v>
      </c>
      <c r="AD648">
        <v>6.37</v>
      </c>
      <c r="AE648">
        <v>6.43</v>
      </c>
      <c r="AF648">
        <v>4.01</v>
      </c>
    </row>
    <row r="649" spans="1:32" x14ac:dyDescent="0.3">
      <c r="A649">
        <v>2</v>
      </c>
      <c r="B649">
        <v>1.01</v>
      </c>
      <c r="C649">
        <f t="shared" si="100"/>
        <v>1.0021904733436682</v>
      </c>
      <c r="E649" t="s">
        <v>18</v>
      </c>
      <c r="F649" t="s">
        <v>6</v>
      </c>
      <c r="G649">
        <f t="shared" si="101"/>
        <v>0</v>
      </c>
      <c r="H649">
        <f t="shared" si="102"/>
        <v>1</v>
      </c>
      <c r="I649">
        <f t="shared" si="103"/>
        <v>0</v>
      </c>
      <c r="J649">
        <f t="shared" si="104"/>
        <v>0</v>
      </c>
      <c r="K649" t="s">
        <v>11</v>
      </c>
      <c r="L649">
        <f t="shared" si="105"/>
        <v>0</v>
      </c>
      <c r="M649">
        <f t="shared" si="106"/>
        <v>0</v>
      </c>
      <c r="N649">
        <f t="shared" si="107"/>
        <v>1</v>
      </c>
      <c r="O649">
        <v>63.1</v>
      </c>
      <c r="P649">
        <v>61</v>
      </c>
      <c r="Q649">
        <v>4118</v>
      </c>
      <c r="R649">
        <v>8.3231228875877346</v>
      </c>
      <c r="S649">
        <f t="shared" si="108"/>
        <v>4117.9999999999991</v>
      </c>
      <c r="T649">
        <v>8.3863228047264879</v>
      </c>
      <c r="U649">
        <f t="shared" si="109"/>
        <v>4386.6574042968487</v>
      </c>
      <c r="V649">
        <v>-6.3199917138753392E-2</v>
      </c>
      <c r="W649">
        <v>8.3994494184723596</v>
      </c>
      <c r="X649">
        <v>-7.6326530884625043E-2</v>
      </c>
      <c r="Z649">
        <v>4118</v>
      </c>
      <c r="AA649">
        <v>8.3231228875877346</v>
      </c>
      <c r="AB649">
        <v>0</v>
      </c>
      <c r="AC649">
        <v>1</v>
      </c>
      <c r="AD649">
        <v>6.34</v>
      </c>
      <c r="AE649">
        <v>6.27</v>
      </c>
      <c r="AF649">
        <v>3.98</v>
      </c>
    </row>
    <row r="650" spans="1:32" x14ac:dyDescent="0.3">
      <c r="A650">
        <v>2</v>
      </c>
      <c r="B650">
        <v>1.5</v>
      </c>
      <c r="C650">
        <f t="shared" si="100"/>
        <v>1.0932575062388263</v>
      </c>
      <c r="E650" t="s">
        <v>12</v>
      </c>
      <c r="F650" t="s">
        <v>13</v>
      </c>
      <c r="G650">
        <f t="shared" si="101"/>
        <v>0</v>
      </c>
      <c r="H650">
        <f t="shared" si="102"/>
        <v>0</v>
      </c>
      <c r="I650">
        <f t="shared" si="103"/>
        <v>1</v>
      </c>
      <c r="J650">
        <f t="shared" si="104"/>
        <v>0</v>
      </c>
      <c r="K650" t="s">
        <v>15</v>
      </c>
      <c r="L650">
        <f t="shared" si="105"/>
        <v>0</v>
      </c>
      <c r="M650">
        <f t="shared" si="106"/>
        <v>1</v>
      </c>
      <c r="N650">
        <f t="shared" si="107"/>
        <v>0</v>
      </c>
      <c r="O650">
        <v>60.3</v>
      </c>
      <c r="P650">
        <v>60</v>
      </c>
      <c r="Q650">
        <v>12787</v>
      </c>
      <c r="R650">
        <v>9.456184308811169</v>
      </c>
      <c r="S650">
        <f t="shared" si="108"/>
        <v>12787.000000000009</v>
      </c>
      <c r="T650">
        <v>9.2900334294987115</v>
      </c>
      <c r="U650">
        <f t="shared" si="109"/>
        <v>10829.54611883606</v>
      </c>
      <c r="V650">
        <v>0.16615087931245753</v>
      </c>
      <c r="W650">
        <v>9.3128616485596378</v>
      </c>
      <c r="X650">
        <v>0.14332266025153118</v>
      </c>
      <c r="Z650">
        <v>12787</v>
      </c>
      <c r="AA650">
        <v>9.456184308811169</v>
      </c>
      <c r="AB650">
        <v>0</v>
      </c>
      <c r="AC650">
        <v>1</v>
      </c>
      <c r="AD650">
        <v>7.34</v>
      </c>
      <c r="AE650">
        <v>7.26</v>
      </c>
      <c r="AF650">
        <v>4.4000000000000004</v>
      </c>
    </row>
    <row r="651" spans="1:32" x14ac:dyDescent="0.3">
      <c r="A651">
        <v>2</v>
      </c>
      <c r="B651">
        <v>1.01</v>
      </c>
      <c r="C651">
        <f t="shared" si="100"/>
        <v>1.0021904733436682</v>
      </c>
      <c r="E651" t="s">
        <v>18</v>
      </c>
      <c r="F651" t="s">
        <v>4</v>
      </c>
      <c r="G651">
        <f t="shared" si="101"/>
        <v>0</v>
      </c>
      <c r="H651">
        <f t="shared" si="102"/>
        <v>0</v>
      </c>
      <c r="I651">
        <f t="shared" si="103"/>
        <v>1</v>
      </c>
      <c r="J651">
        <f t="shared" si="104"/>
        <v>0</v>
      </c>
      <c r="K651" t="s">
        <v>15</v>
      </c>
      <c r="L651">
        <f t="shared" si="105"/>
        <v>0</v>
      </c>
      <c r="M651">
        <f t="shared" si="106"/>
        <v>1</v>
      </c>
      <c r="N651">
        <f t="shared" si="107"/>
        <v>0</v>
      </c>
      <c r="O651">
        <v>63.3</v>
      </c>
      <c r="P651">
        <v>58</v>
      </c>
      <c r="Q651">
        <v>4692</v>
      </c>
      <c r="R651">
        <v>8.4536142097733666</v>
      </c>
      <c r="S651">
        <f t="shared" si="108"/>
        <v>4692.0000000000027</v>
      </c>
      <c r="T651">
        <v>8.6434666716345685</v>
      </c>
      <c r="U651">
        <f t="shared" si="109"/>
        <v>5672.9620721960782</v>
      </c>
      <c r="V651">
        <v>-0.18985246186120186</v>
      </c>
      <c r="W651">
        <v>8.6569666708607773</v>
      </c>
      <c r="X651">
        <v>-0.20335246108741067</v>
      </c>
      <c r="Z651">
        <v>4692</v>
      </c>
      <c r="AA651">
        <v>8.4536142097733666</v>
      </c>
      <c r="AB651">
        <v>0</v>
      </c>
      <c r="AC651">
        <v>1</v>
      </c>
      <c r="AD651">
        <v>6.33</v>
      </c>
      <c r="AE651">
        <v>6.27</v>
      </c>
      <c r="AF651">
        <v>3.99</v>
      </c>
    </row>
    <row r="652" spans="1:32" x14ac:dyDescent="0.3">
      <c r="A652">
        <v>2</v>
      </c>
      <c r="B652">
        <v>1.25</v>
      </c>
      <c r="C652">
        <f t="shared" si="100"/>
        <v>1.0502930988032313</v>
      </c>
      <c r="E652" t="s">
        <v>3</v>
      </c>
      <c r="F652" t="s">
        <v>6</v>
      </c>
      <c r="G652">
        <f t="shared" si="101"/>
        <v>0</v>
      </c>
      <c r="H652">
        <f t="shared" si="102"/>
        <v>1</v>
      </c>
      <c r="I652">
        <f t="shared" si="103"/>
        <v>0</v>
      </c>
      <c r="J652">
        <f t="shared" si="104"/>
        <v>0</v>
      </c>
      <c r="K652" t="s">
        <v>11</v>
      </c>
      <c r="L652">
        <f t="shared" si="105"/>
        <v>0</v>
      </c>
      <c r="M652">
        <f t="shared" si="106"/>
        <v>0</v>
      </c>
      <c r="N652">
        <f t="shared" si="107"/>
        <v>1</v>
      </c>
      <c r="O652">
        <v>62.3</v>
      </c>
      <c r="P652">
        <v>57</v>
      </c>
      <c r="Q652">
        <v>6670</v>
      </c>
      <c r="R652">
        <v>8.8053751389096693</v>
      </c>
      <c r="S652">
        <f t="shared" si="108"/>
        <v>6669.9999999999991</v>
      </c>
      <c r="T652">
        <v>8.7965351678074839</v>
      </c>
      <c r="U652">
        <f t="shared" si="109"/>
        <v>6611.2972403749754</v>
      </c>
      <c r="V652">
        <v>8.8399711021853733E-3</v>
      </c>
      <c r="W652">
        <v>8.7935827803769495</v>
      </c>
      <c r="X652">
        <v>1.179235853271976E-2</v>
      </c>
      <c r="Z652">
        <v>6670</v>
      </c>
      <c r="AA652">
        <v>8.8053751389096693</v>
      </c>
      <c r="AB652">
        <v>0</v>
      </c>
      <c r="AC652">
        <v>1</v>
      </c>
      <c r="AD652">
        <v>6.83</v>
      </c>
      <c r="AE652">
        <v>6.88</v>
      </c>
      <c r="AF652">
        <v>4.2699999999999996</v>
      </c>
    </row>
    <row r="653" spans="1:32" x14ac:dyDescent="0.3">
      <c r="A653">
        <v>2</v>
      </c>
      <c r="B653">
        <v>1.01</v>
      </c>
      <c r="C653">
        <f t="shared" si="100"/>
        <v>1.0021904733436682</v>
      </c>
      <c r="E653" t="s">
        <v>0</v>
      </c>
      <c r="F653" t="s">
        <v>1</v>
      </c>
      <c r="G653">
        <f t="shared" si="101"/>
        <v>0</v>
      </c>
      <c r="H653">
        <f t="shared" si="102"/>
        <v>0</v>
      </c>
      <c r="I653">
        <f t="shared" si="103"/>
        <v>0</v>
      </c>
      <c r="J653">
        <f t="shared" si="104"/>
        <v>1</v>
      </c>
      <c r="K653" t="s">
        <v>15</v>
      </c>
      <c r="L653">
        <f t="shared" si="105"/>
        <v>0</v>
      </c>
      <c r="M653">
        <f t="shared" si="106"/>
        <v>1</v>
      </c>
      <c r="N653">
        <f t="shared" si="107"/>
        <v>0</v>
      </c>
      <c r="O653">
        <v>63.3</v>
      </c>
      <c r="P653">
        <v>54</v>
      </c>
      <c r="Q653">
        <v>3555</v>
      </c>
      <c r="R653">
        <v>8.176110342237342</v>
      </c>
      <c r="S653">
        <f t="shared" si="108"/>
        <v>3555.0000000000027</v>
      </c>
      <c r="T653">
        <v>8.5345999509269816</v>
      </c>
      <c r="U653">
        <f t="shared" si="109"/>
        <v>5087.7957000767028</v>
      </c>
      <c r="V653">
        <v>-0.35848960868963964</v>
      </c>
      <c r="W653">
        <v>8.5312834050754951</v>
      </c>
      <c r="X653">
        <v>-0.35517306283815309</v>
      </c>
      <c r="Z653">
        <v>3555</v>
      </c>
      <c r="AA653">
        <v>8.176110342237342</v>
      </c>
      <c r="AB653">
        <v>0</v>
      </c>
      <c r="AC653">
        <v>1</v>
      </c>
      <c r="AD653">
        <v>6.34</v>
      </c>
      <c r="AE653">
        <v>6.42</v>
      </c>
      <c r="AF653">
        <v>4.04</v>
      </c>
    </row>
    <row r="654" spans="1:32" x14ac:dyDescent="0.3">
      <c r="A654">
        <v>2</v>
      </c>
      <c r="B654">
        <v>1.7</v>
      </c>
      <c r="C654">
        <f t="shared" si="100"/>
        <v>1.1237655591061944</v>
      </c>
      <c r="E654" t="s">
        <v>18</v>
      </c>
      <c r="F654" t="s">
        <v>14</v>
      </c>
      <c r="G654">
        <f t="shared" si="101"/>
        <v>0</v>
      </c>
      <c r="H654">
        <f t="shared" si="102"/>
        <v>1</v>
      </c>
      <c r="I654">
        <f t="shared" si="103"/>
        <v>0</v>
      </c>
      <c r="J654">
        <f t="shared" si="104"/>
        <v>0</v>
      </c>
      <c r="K654" t="s">
        <v>19</v>
      </c>
      <c r="L654">
        <f t="shared" si="105"/>
        <v>0</v>
      </c>
      <c r="M654">
        <f t="shared" si="106"/>
        <v>0</v>
      </c>
      <c r="N654">
        <f t="shared" si="107"/>
        <v>0</v>
      </c>
      <c r="O654">
        <v>63.1</v>
      </c>
      <c r="P654">
        <v>56</v>
      </c>
      <c r="Q654">
        <v>5998</v>
      </c>
      <c r="R654">
        <v>8.6991813593089535</v>
      </c>
      <c r="S654">
        <f t="shared" si="108"/>
        <v>5997.9999999999945</v>
      </c>
      <c r="T654">
        <v>9.2867837360782328</v>
      </c>
      <c r="U654">
        <f t="shared" si="109"/>
        <v>10794.410534925632</v>
      </c>
      <c r="V654">
        <v>-0.58760237676927929</v>
      </c>
      <c r="W654">
        <v>9.2891097608599189</v>
      </c>
      <c r="X654">
        <v>-0.58992840155096538</v>
      </c>
      <c r="Z654">
        <v>5998</v>
      </c>
      <c r="AA654">
        <v>8.6991813593089535</v>
      </c>
      <c r="AB654">
        <v>0</v>
      </c>
      <c r="AC654">
        <v>1</v>
      </c>
      <c r="AD654">
        <v>7.62</v>
      </c>
      <c r="AE654">
        <v>7.51</v>
      </c>
      <c r="AF654">
        <v>4.78</v>
      </c>
    </row>
    <row r="655" spans="1:32" x14ac:dyDescent="0.3">
      <c r="A655">
        <v>2</v>
      </c>
      <c r="B655">
        <v>1.18</v>
      </c>
      <c r="C655">
        <f t="shared" si="100"/>
        <v>1.0370670916877107</v>
      </c>
      <c r="E655" t="s">
        <v>3</v>
      </c>
      <c r="F655" t="s">
        <v>6</v>
      </c>
      <c r="G655">
        <f t="shared" si="101"/>
        <v>0</v>
      </c>
      <c r="H655">
        <f t="shared" si="102"/>
        <v>1</v>
      </c>
      <c r="I655">
        <f t="shared" si="103"/>
        <v>0</v>
      </c>
      <c r="J655">
        <f t="shared" si="104"/>
        <v>0</v>
      </c>
      <c r="K655" t="s">
        <v>19</v>
      </c>
      <c r="L655">
        <f t="shared" si="105"/>
        <v>0</v>
      </c>
      <c r="M655">
        <f t="shared" si="106"/>
        <v>0</v>
      </c>
      <c r="N655">
        <f t="shared" si="107"/>
        <v>0</v>
      </c>
      <c r="O655">
        <v>61.6</v>
      </c>
      <c r="P655">
        <v>56</v>
      </c>
      <c r="Q655">
        <v>4229</v>
      </c>
      <c r="R655">
        <v>8.3497208374724892</v>
      </c>
      <c r="S655">
        <f t="shared" si="108"/>
        <v>4229.0000000000027</v>
      </c>
      <c r="T655">
        <v>8.7242400987585622</v>
      </c>
      <c r="U655">
        <f t="shared" si="109"/>
        <v>6150.2013417374328</v>
      </c>
      <c r="V655">
        <v>-0.37451926128607305</v>
      </c>
      <c r="W655">
        <v>8.7152156218741936</v>
      </c>
      <c r="X655">
        <v>-0.36549478440170446</v>
      </c>
      <c r="Z655">
        <v>4229</v>
      </c>
      <c r="AA655">
        <v>8.3497208374724892</v>
      </c>
      <c r="AB655">
        <v>0</v>
      </c>
      <c r="AC655">
        <v>1</v>
      </c>
      <c r="AD655">
        <v>6.82</v>
      </c>
      <c r="AE655">
        <v>6.79</v>
      </c>
      <c r="AF655">
        <v>4.1900000000000004</v>
      </c>
    </row>
    <row r="656" spans="1:32" x14ac:dyDescent="0.3">
      <c r="A656">
        <v>2</v>
      </c>
      <c r="B656">
        <v>1.61</v>
      </c>
      <c r="C656">
        <f t="shared" si="100"/>
        <v>1.1104039810031108</v>
      </c>
      <c r="E656" t="s">
        <v>3</v>
      </c>
      <c r="F656" t="s">
        <v>13</v>
      </c>
      <c r="G656">
        <f t="shared" si="101"/>
        <v>0</v>
      </c>
      <c r="H656">
        <f t="shared" si="102"/>
        <v>0</v>
      </c>
      <c r="I656">
        <f t="shared" si="103"/>
        <v>1</v>
      </c>
      <c r="J656">
        <f t="shared" si="104"/>
        <v>0</v>
      </c>
      <c r="K656" t="s">
        <v>7</v>
      </c>
      <c r="L656">
        <f t="shared" si="105"/>
        <v>0</v>
      </c>
      <c r="M656">
        <f t="shared" si="106"/>
        <v>1</v>
      </c>
      <c r="N656">
        <f t="shared" si="107"/>
        <v>0</v>
      </c>
      <c r="O656">
        <v>61.8</v>
      </c>
      <c r="P656">
        <v>57</v>
      </c>
      <c r="Q656">
        <v>17076</v>
      </c>
      <c r="R656">
        <v>9.745429247877853</v>
      </c>
      <c r="S656">
        <f t="shared" si="108"/>
        <v>17076.000000000007</v>
      </c>
      <c r="T656">
        <v>9.493313474756869</v>
      </c>
      <c r="U656">
        <f t="shared" si="109"/>
        <v>13270.694668586171</v>
      </c>
      <c r="V656">
        <v>0.25211577312098399</v>
      </c>
      <c r="W656">
        <v>9.4975710575691465</v>
      </c>
      <c r="X656">
        <v>0.24785819030870648</v>
      </c>
      <c r="Z656">
        <v>17076</v>
      </c>
      <c r="AA656">
        <v>9.745429247877853</v>
      </c>
      <c r="AB656">
        <v>0</v>
      </c>
      <c r="AC656">
        <v>1</v>
      </c>
      <c r="AD656">
        <v>7.48</v>
      </c>
      <c r="AE656">
        <v>7.51</v>
      </c>
      <c r="AF656">
        <v>4.63</v>
      </c>
    </row>
    <row r="657" spans="1:32" x14ac:dyDescent="0.3">
      <c r="A657">
        <v>2</v>
      </c>
      <c r="B657">
        <v>1.33</v>
      </c>
      <c r="C657">
        <f t="shared" si="100"/>
        <v>1.0647189305968536</v>
      </c>
      <c r="E657" t="s">
        <v>12</v>
      </c>
      <c r="F657" t="s">
        <v>13</v>
      </c>
      <c r="G657">
        <f t="shared" si="101"/>
        <v>0</v>
      </c>
      <c r="H657">
        <f t="shared" si="102"/>
        <v>0</v>
      </c>
      <c r="I657">
        <f t="shared" si="103"/>
        <v>1</v>
      </c>
      <c r="J657">
        <f t="shared" si="104"/>
        <v>0</v>
      </c>
      <c r="K657" t="s">
        <v>11</v>
      </c>
      <c r="L657">
        <f t="shared" si="105"/>
        <v>0</v>
      </c>
      <c r="M657">
        <f t="shared" si="106"/>
        <v>0</v>
      </c>
      <c r="N657">
        <f t="shared" si="107"/>
        <v>1</v>
      </c>
      <c r="O657">
        <v>63</v>
      </c>
      <c r="P657">
        <v>59</v>
      </c>
      <c r="Q657">
        <v>6480</v>
      </c>
      <c r="R657">
        <v>8.7764757893463212</v>
      </c>
      <c r="S657">
        <f t="shared" si="108"/>
        <v>6480.0000000000055</v>
      </c>
      <c r="T657">
        <v>8.75251151316575</v>
      </c>
      <c r="U657">
        <f t="shared" si="109"/>
        <v>6326.5574039886633</v>
      </c>
      <c r="V657">
        <v>2.3964276180571176E-2</v>
      </c>
      <c r="W657">
        <v>8.7441616593937574</v>
      </c>
      <c r="X657">
        <v>3.2314129952563775E-2</v>
      </c>
      <c r="Z657">
        <v>6480</v>
      </c>
      <c r="AA657">
        <v>8.7764757893463212</v>
      </c>
      <c r="AB657">
        <v>0</v>
      </c>
      <c r="AC657">
        <v>1</v>
      </c>
      <c r="AD657">
        <v>7</v>
      </c>
      <c r="AE657">
        <v>6.97</v>
      </c>
      <c r="AF657">
        <v>4.4000000000000004</v>
      </c>
    </row>
    <row r="658" spans="1:32" x14ac:dyDescent="0.3">
      <c r="A658">
        <v>2</v>
      </c>
      <c r="B658">
        <v>1.74</v>
      </c>
      <c r="C658">
        <f t="shared" si="100"/>
        <v>1.1295274239971898</v>
      </c>
      <c r="E658" t="s">
        <v>0</v>
      </c>
      <c r="F658" t="s">
        <v>4</v>
      </c>
      <c r="G658">
        <f t="shared" si="101"/>
        <v>0</v>
      </c>
      <c r="H658">
        <f t="shared" si="102"/>
        <v>0</v>
      </c>
      <c r="I658">
        <f t="shared" si="103"/>
        <v>1</v>
      </c>
      <c r="J658">
        <f t="shared" si="104"/>
        <v>0</v>
      </c>
      <c r="K658" t="s">
        <v>2</v>
      </c>
      <c r="L658">
        <f t="shared" si="105"/>
        <v>0</v>
      </c>
      <c r="M658">
        <f t="shared" si="106"/>
        <v>0</v>
      </c>
      <c r="N658">
        <f t="shared" si="107"/>
        <v>1</v>
      </c>
      <c r="O658">
        <v>60.6</v>
      </c>
      <c r="P658">
        <v>62</v>
      </c>
      <c r="Q658">
        <v>12032</v>
      </c>
      <c r="R658">
        <v>9.3953250461896207</v>
      </c>
      <c r="S658">
        <f t="shared" si="108"/>
        <v>12031.999999999996</v>
      </c>
      <c r="T658">
        <v>9.2839102098923583</v>
      </c>
      <c r="U658">
        <f t="shared" si="109"/>
        <v>10763.437036484602</v>
      </c>
      <c r="V658">
        <v>0.11141483629726245</v>
      </c>
      <c r="W658">
        <v>9.2934926073307729</v>
      </c>
      <c r="X658">
        <v>0.10183243885884785</v>
      </c>
      <c r="Z658">
        <v>12032</v>
      </c>
      <c r="AA658">
        <v>9.3953250461896207</v>
      </c>
      <c r="AB658">
        <v>0</v>
      </c>
      <c r="AC658">
        <v>1</v>
      </c>
      <c r="AD658">
        <v>7.74</v>
      </c>
      <c r="AE658">
        <v>7.8</v>
      </c>
      <c r="AF658">
        <v>4.71</v>
      </c>
    </row>
    <row r="659" spans="1:32" x14ac:dyDescent="0.3">
      <c r="A659">
        <v>2</v>
      </c>
      <c r="B659">
        <v>1.08</v>
      </c>
      <c r="C659">
        <f t="shared" si="100"/>
        <v>1.0170677506059698</v>
      </c>
      <c r="E659" t="s">
        <v>3</v>
      </c>
      <c r="F659" t="s">
        <v>4</v>
      </c>
      <c r="G659">
        <f t="shared" si="101"/>
        <v>0</v>
      </c>
      <c r="H659">
        <f t="shared" si="102"/>
        <v>0</v>
      </c>
      <c r="I659">
        <f t="shared" si="103"/>
        <v>1</v>
      </c>
      <c r="J659">
        <f t="shared" si="104"/>
        <v>0</v>
      </c>
      <c r="K659" t="s">
        <v>9</v>
      </c>
      <c r="L659">
        <f t="shared" si="105"/>
        <v>0</v>
      </c>
      <c r="M659">
        <f t="shared" si="106"/>
        <v>1</v>
      </c>
      <c r="N659">
        <f t="shared" si="107"/>
        <v>0</v>
      </c>
      <c r="O659">
        <v>62.5</v>
      </c>
      <c r="P659">
        <v>54</v>
      </c>
      <c r="Q659">
        <v>6961</v>
      </c>
      <c r="R659">
        <v>8.8480784211686672</v>
      </c>
      <c r="S659">
        <f t="shared" si="108"/>
        <v>6961.0000000000045</v>
      </c>
      <c r="T659">
        <v>8.8401114573434416</v>
      </c>
      <c r="U659">
        <f t="shared" si="109"/>
        <v>6905.7622953825303</v>
      </c>
      <c r="V659">
        <v>7.9669638252255481E-3</v>
      </c>
      <c r="W659">
        <v>8.8346135804827899</v>
      </c>
      <c r="X659">
        <v>1.3464840685877277E-2</v>
      </c>
      <c r="Z659">
        <v>6961</v>
      </c>
      <c r="AA659">
        <v>8.8480784211686672</v>
      </c>
      <c r="AB659">
        <v>0</v>
      </c>
      <c r="AC659">
        <v>1</v>
      </c>
      <c r="AD659">
        <v>6.56</v>
      </c>
      <c r="AE659">
        <v>6.58</v>
      </c>
      <c r="AF659">
        <v>4.0999999999999996</v>
      </c>
    </row>
    <row r="660" spans="1:32" x14ac:dyDescent="0.3">
      <c r="A660">
        <v>2</v>
      </c>
      <c r="B660">
        <v>1.04</v>
      </c>
      <c r="C660">
        <f t="shared" si="100"/>
        <v>1.0086619341391987</v>
      </c>
      <c r="E660" t="s">
        <v>18</v>
      </c>
      <c r="F660" t="s">
        <v>17</v>
      </c>
      <c r="G660">
        <f t="shared" si="101"/>
        <v>1</v>
      </c>
      <c r="H660">
        <f t="shared" si="102"/>
        <v>0</v>
      </c>
      <c r="I660">
        <f t="shared" si="103"/>
        <v>0</v>
      </c>
      <c r="J660">
        <f t="shared" si="104"/>
        <v>0</v>
      </c>
      <c r="K660" t="s">
        <v>11</v>
      </c>
      <c r="L660">
        <f t="shared" si="105"/>
        <v>0</v>
      </c>
      <c r="M660">
        <f t="shared" si="106"/>
        <v>0</v>
      </c>
      <c r="N660">
        <f t="shared" si="107"/>
        <v>1</v>
      </c>
      <c r="O660">
        <v>58.2</v>
      </c>
      <c r="P660">
        <v>59</v>
      </c>
      <c r="Q660">
        <v>4252</v>
      </c>
      <c r="R660">
        <v>8.3551447394618386</v>
      </c>
      <c r="S660">
        <f t="shared" si="108"/>
        <v>4252</v>
      </c>
      <c r="T660">
        <v>8.5980861306802137</v>
      </c>
      <c r="U660">
        <f t="shared" si="109"/>
        <v>5421.2740461737985</v>
      </c>
      <c r="V660">
        <v>-0.2429413912183751</v>
      </c>
      <c r="W660">
        <v>8.6091915745921597</v>
      </c>
      <c r="X660">
        <v>-0.25404683513032111</v>
      </c>
      <c r="Z660">
        <v>4252</v>
      </c>
      <c r="AA660">
        <v>8.3551447394618386</v>
      </c>
      <c r="AB660">
        <v>0</v>
      </c>
      <c r="AC660">
        <v>1</v>
      </c>
      <c r="AD660">
        <v>6.62</v>
      </c>
      <c r="AE660">
        <v>6.67</v>
      </c>
      <c r="AF660">
        <v>3.87</v>
      </c>
    </row>
    <row r="661" spans="1:32" x14ac:dyDescent="0.3">
      <c r="A661">
        <v>2</v>
      </c>
      <c r="B661">
        <v>1.04</v>
      </c>
      <c r="C661">
        <f t="shared" si="100"/>
        <v>1.0086619341391987</v>
      </c>
      <c r="E661" t="s">
        <v>3</v>
      </c>
      <c r="F661" t="s">
        <v>6</v>
      </c>
      <c r="G661">
        <f t="shared" si="101"/>
        <v>0</v>
      </c>
      <c r="H661">
        <f t="shared" si="102"/>
        <v>1</v>
      </c>
      <c r="I661">
        <f t="shared" si="103"/>
        <v>0</v>
      </c>
      <c r="J661">
        <f t="shared" si="104"/>
        <v>0</v>
      </c>
      <c r="K661" t="s">
        <v>11</v>
      </c>
      <c r="L661">
        <f t="shared" si="105"/>
        <v>0</v>
      </c>
      <c r="M661">
        <f t="shared" si="106"/>
        <v>0</v>
      </c>
      <c r="N661">
        <f t="shared" si="107"/>
        <v>1</v>
      </c>
      <c r="O661">
        <v>61.6</v>
      </c>
      <c r="P661">
        <v>55</v>
      </c>
      <c r="Q661">
        <v>5163</v>
      </c>
      <c r="R661">
        <v>8.5492730848796494</v>
      </c>
      <c r="S661">
        <f t="shared" si="108"/>
        <v>5163.0000000000018</v>
      </c>
      <c r="T661">
        <v>8.5399403515864467</v>
      </c>
      <c r="U661">
        <f t="shared" si="109"/>
        <v>5115.0392485722632</v>
      </c>
      <c r="V661">
        <v>9.3327332932027218E-3</v>
      </c>
      <c r="W661">
        <v>8.5365464391243169</v>
      </c>
      <c r="X661">
        <v>1.2726645755332555E-2</v>
      </c>
      <c r="Z661">
        <v>5163</v>
      </c>
      <c r="AA661">
        <v>8.5492730848796494</v>
      </c>
      <c r="AB661">
        <v>0</v>
      </c>
      <c r="AC661">
        <v>1</v>
      </c>
      <c r="AD661">
        <v>6.51</v>
      </c>
      <c r="AE661">
        <v>6.54</v>
      </c>
      <c r="AF661">
        <v>4.0199999999999996</v>
      </c>
    </row>
    <row r="662" spans="1:32" x14ac:dyDescent="0.3">
      <c r="A662">
        <v>2</v>
      </c>
      <c r="B662">
        <v>1.1100000000000001</v>
      </c>
      <c r="C662">
        <f t="shared" si="100"/>
        <v>1.023214116253905</v>
      </c>
      <c r="E662" t="s">
        <v>12</v>
      </c>
      <c r="F662" t="s">
        <v>4</v>
      </c>
      <c r="G662">
        <f t="shared" si="101"/>
        <v>0</v>
      </c>
      <c r="H662">
        <f t="shared" si="102"/>
        <v>0</v>
      </c>
      <c r="I662">
        <f t="shared" si="103"/>
        <v>1</v>
      </c>
      <c r="J662">
        <f t="shared" si="104"/>
        <v>0</v>
      </c>
      <c r="K662" t="s">
        <v>15</v>
      </c>
      <c r="L662">
        <f t="shared" si="105"/>
        <v>0</v>
      </c>
      <c r="M662">
        <f t="shared" si="106"/>
        <v>1</v>
      </c>
      <c r="N662">
        <f t="shared" si="107"/>
        <v>0</v>
      </c>
      <c r="O662">
        <v>62.6</v>
      </c>
      <c r="P662">
        <v>58</v>
      </c>
      <c r="Q662">
        <v>5781</v>
      </c>
      <c r="R662">
        <v>8.6623319570824755</v>
      </c>
      <c r="S662">
        <f t="shared" si="108"/>
        <v>5780.9999999999964</v>
      </c>
      <c r="T662">
        <v>8.8579858788379369</v>
      </c>
      <c r="U662">
        <f t="shared" si="109"/>
        <v>7030.3085818259815</v>
      </c>
      <c r="V662">
        <v>-0.19565392175546137</v>
      </c>
      <c r="W662">
        <v>8.8525638452076407</v>
      </c>
      <c r="X662">
        <v>-0.19023188812516523</v>
      </c>
      <c r="Z662">
        <v>5781</v>
      </c>
      <c r="AA662">
        <v>8.6623319570824755</v>
      </c>
      <c r="AB662">
        <v>0</v>
      </c>
      <c r="AC662">
        <v>1</v>
      </c>
      <c r="AD662">
        <v>6.63</v>
      </c>
      <c r="AE662">
        <v>6.59</v>
      </c>
      <c r="AF662">
        <v>4.1399999999999997</v>
      </c>
    </row>
    <row r="663" spans="1:32" x14ac:dyDescent="0.3">
      <c r="A663">
        <v>2</v>
      </c>
      <c r="B663">
        <v>1.58</v>
      </c>
      <c r="C663">
        <f t="shared" si="100"/>
        <v>1.105820644308936</v>
      </c>
      <c r="E663" t="s">
        <v>18</v>
      </c>
      <c r="F663" t="s">
        <v>17</v>
      </c>
      <c r="G663">
        <f t="shared" si="101"/>
        <v>1</v>
      </c>
      <c r="H663">
        <f t="shared" si="102"/>
        <v>0</v>
      </c>
      <c r="I663">
        <f t="shared" si="103"/>
        <v>0</v>
      </c>
      <c r="J663">
        <f t="shared" si="104"/>
        <v>0</v>
      </c>
      <c r="K663" t="s">
        <v>2</v>
      </c>
      <c r="L663">
        <f t="shared" si="105"/>
        <v>0</v>
      </c>
      <c r="M663">
        <f t="shared" si="106"/>
        <v>0</v>
      </c>
      <c r="N663">
        <f t="shared" si="107"/>
        <v>1</v>
      </c>
      <c r="O663">
        <v>62.7</v>
      </c>
      <c r="P663">
        <v>60</v>
      </c>
      <c r="Q663">
        <v>13869</v>
      </c>
      <c r="R663">
        <v>9.5374114126563345</v>
      </c>
      <c r="S663">
        <f t="shared" si="108"/>
        <v>13868.999999999991</v>
      </c>
      <c r="T663">
        <v>9.2248490581179343</v>
      </c>
      <c r="U663">
        <f t="shared" si="109"/>
        <v>10146.144479980414</v>
      </c>
      <c r="V663">
        <v>0.3125623545384002</v>
      </c>
      <c r="W663">
        <v>9.2269015372106757</v>
      </c>
      <c r="X663">
        <v>0.31050987544565878</v>
      </c>
      <c r="Z663">
        <v>13869</v>
      </c>
      <c r="AA663">
        <v>9.5374114126563345</v>
      </c>
      <c r="AB663">
        <v>0</v>
      </c>
      <c r="AC663">
        <v>1</v>
      </c>
      <c r="AD663">
        <v>7.37</v>
      </c>
      <c r="AE663">
        <v>7.41</v>
      </c>
      <c r="AF663">
        <v>4.63</v>
      </c>
    </row>
    <row r="664" spans="1:32" x14ac:dyDescent="0.3">
      <c r="A664">
        <v>2</v>
      </c>
      <c r="B664">
        <v>1.5</v>
      </c>
      <c r="C664">
        <f t="shared" si="100"/>
        <v>1.0932575062388263</v>
      </c>
      <c r="E664" t="s">
        <v>3</v>
      </c>
      <c r="F664" t="s">
        <v>4</v>
      </c>
      <c r="G664">
        <f t="shared" si="101"/>
        <v>0</v>
      </c>
      <c r="H664">
        <f t="shared" si="102"/>
        <v>0</v>
      </c>
      <c r="I664">
        <f t="shared" si="103"/>
        <v>1</v>
      </c>
      <c r="J664">
        <f t="shared" si="104"/>
        <v>0</v>
      </c>
      <c r="K664" t="s">
        <v>7</v>
      </c>
      <c r="L664">
        <f t="shared" si="105"/>
        <v>0</v>
      </c>
      <c r="M664">
        <f t="shared" si="106"/>
        <v>1</v>
      </c>
      <c r="N664">
        <f t="shared" si="107"/>
        <v>0</v>
      </c>
      <c r="O664">
        <v>61.3</v>
      </c>
      <c r="P664">
        <v>55</v>
      </c>
      <c r="Q664">
        <v>10080</v>
      </c>
      <c r="R664">
        <v>9.2183085416253601</v>
      </c>
      <c r="S664">
        <f t="shared" si="108"/>
        <v>10080.000000000005</v>
      </c>
      <c r="T664">
        <v>9.3665977581535209</v>
      </c>
      <c r="U664">
        <f t="shared" si="109"/>
        <v>11691.270815175681</v>
      </c>
      <c r="V664">
        <v>-0.14828921652816085</v>
      </c>
      <c r="W664">
        <v>9.3658571911248441</v>
      </c>
      <c r="X664">
        <v>-0.14754864949948399</v>
      </c>
      <c r="Z664">
        <v>10080</v>
      </c>
      <c r="AA664">
        <v>9.2183085416253601</v>
      </c>
      <c r="AB664">
        <v>0</v>
      </c>
      <c r="AC664">
        <v>1</v>
      </c>
      <c r="AD664">
        <v>7.37</v>
      </c>
      <c r="AE664">
        <v>7.34</v>
      </c>
      <c r="AF664">
        <v>4.51</v>
      </c>
    </row>
    <row r="665" spans="1:32" x14ac:dyDescent="0.3">
      <c r="A665">
        <v>2</v>
      </c>
      <c r="B665">
        <v>1.51</v>
      </c>
      <c r="C665">
        <f t="shared" si="100"/>
        <v>1.0948560705584958</v>
      </c>
      <c r="E665" t="s">
        <v>3</v>
      </c>
      <c r="F665" t="s">
        <v>13</v>
      </c>
      <c r="G665">
        <f t="shared" si="101"/>
        <v>0</v>
      </c>
      <c r="H665">
        <f t="shared" si="102"/>
        <v>0</v>
      </c>
      <c r="I665">
        <f t="shared" si="103"/>
        <v>1</v>
      </c>
      <c r="J665">
        <f t="shared" si="104"/>
        <v>0</v>
      </c>
      <c r="K665" t="s">
        <v>16</v>
      </c>
      <c r="L665">
        <f t="shared" si="105"/>
        <v>1</v>
      </c>
      <c r="M665">
        <f t="shared" si="106"/>
        <v>0</v>
      </c>
      <c r="N665">
        <f t="shared" si="107"/>
        <v>0</v>
      </c>
      <c r="O665">
        <v>61.7</v>
      </c>
      <c r="P665">
        <v>55</v>
      </c>
      <c r="Q665">
        <v>18806</v>
      </c>
      <c r="R665">
        <v>9.8419312468370226</v>
      </c>
      <c r="S665">
        <f t="shared" si="108"/>
        <v>18806.000000000007</v>
      </c>
      <c r="T665">
        <v>9.7675189636103514</v>
      </c>
      <c r="U665">
        <f t="shared" si="109"/>
        <v>17457.400996880715</v>
      </c>
      <c r="V665">
        <v>7.441228322667115E-2</v>
      </c>
      <c r="W665">
        <v>9.7613333541117111</v>
      </c>
      <c r="X665">
        <v>8.0597892725311482E-2</v>
      </c>
      <c r="Z665">
        <v>18806</v>
      </c>
      <c r="AA665">
        <v>9.8419312468370226</v>
      </c>
      <c r="AB665">
        <v>0</v>
      </c>
      <c r="AC665">
        <v>1</v>
      </c>
      <c r="AD665">
        <v>7.37</v>
      </c>
      <c r="AE665">
        <v>7.41</v>
      </c>
      <c r="AF665">
        <v>4.5599999999999996</v>
      </c>
    </row>
    <row r="666" spans="1:32" x14ac:dyDescent="0.3">
      <c r="A666">
        <v>2</v>
      </c>
      <c r="B666">
        <v>1.1599999999999999</v>
      </c>
      <c r="C666">
        <f t="shared" si="100"/>
        <v>1.0331760061571806</v>
      </c>
      <c r="E666" t="s">
        <v>12</v>
      </c>
      <c r="F666" t="s">
        <v>4</v>
      </c>
      <c r="G666">
        <f t="shared" si="101"/>
        <v>0</v>
      </c>
      <c r="H666">
        <f t="shared" si="102"/>
        <v>0</v>
      </c>
      <c r="I666">
        <f t="shared" si="103"/>
        <v>1</v>
      </c>
      <c r="J666">
        <f t="shared" si="104"/>
        <v>0</v>
      </c>
      <c r="K666" t="s">
        <v>11</v>
      </c>
      <c r="L666">
        <f t="shared" si="105"/>
        <v>0</v>
      </c>
      <c r="M666">
        <f t="shared" si="106"/>
        <v>0</v>
      </c>
      <c r="N666">
        <f t="shared" si="107"/>
        <v>1</v>
      </c>
      <c r="O666">
        <v>62.6</v>
      </c>
      <c r="P666">
        <v>57</v>
      </c>
      <c r="Q666">
        <v>4979</v>
      </c>
      <c r="R666">
        <v>8.5129843466421828</v>
      </c>
      <c r="S666">
        <f t="shared" si="108"/>
        <v>4979.0000000000009</v>
      </c>
      <c r="T666">
        <v>8.5326171697649471</v>
      </c>
      <c r="U666">
        <f t="shared" si="109"/>
        <v>5077.7177091333424</v>
      </c>
      <c r="V666">
        <v>-1.9632823122764265E-2</v>
      </c>
      <c r="W666">
        <v>8.5242695003142472</v>
      </c>
      <c r="X666">
        <v>-1.1285153672064396E-2</v>
      </c>
      <c r="Z666">
        <v>4979</v>
      </c>
      <c r="AA666">
        <v>8.5129843466421828</v>
      </c>
      <c r="AB666">
        <v>0</v>
      </c>
      <c r="AC666">
        <v>1</v>
      </c>
      <c r="AD666">
        <v>6.75</v>
      </c>
      <c r="AE666">
        <v>6.67</v>
      </c>
      <c r="AF666">
        <v>4.2</v>
      </c>
    </row>
    <row r="667" spans="1:32" x14ac:dyDescent="0.3">
      <c r="A667">
        <v>2</v>
      </c>
      <c r="B667">
        <v>1.04</v>
      </c>
      <c r="C667">
        <f t="shared" si="100"/>
        <v>1.0086619341391987</v>
      </c>
      <c r="E667" t="s">
        <v>3</v>
      </c>
      <c r="F667" t="s">
        <v>13</v>
      </c>
      <c r="G667">
        <f t="shared" si="101"/>
        <v>0</v>
      </c>
      <c r="H667">
        <f t="shared" si="102"/>
        <v>0</v>
      </c>
      <c r="I667">
        <f t="shared" si="103"/>
        <v>1</v>
      </c>
      <c r="J667">
        <f t="shared" si="104"/>
        <v>0</v>
      </c>
      <c r="K667" t="s">
        <v>5</v>
      </c>
      <c r="L667">
        <f t="shared" si="105"/>
        <v>0</v>
      </c>
      <c r="M667">
        <f t="shared" si="106"/>
        <v>1</v>
      </c>
      <c r="N667">
        <f t="shared" si="107"/>
        <v>0</v>
      </c>
      <c r="O667">
        <v>61.5</v>
      </c>
      <c r="P667">
        <v>57</v>
      </c>
      <c r="Q667">
        <v>9465</v>
      </c>
      <c r="R667">
        <v>9.1553560636434224</v>
      </c>
      <c r="S667">
        <f t="shared" si="108"/>
        <v>9464.9999999999927</v>
      </c>
      <c r="T667">
        <v>8.7907574524658472</v>
      </c>
      <c r="U667">
        <f t="shared" si="109"/>
        <v>6573.2091838100632</v>
      </c>
      <c r="V667">
        <v>0.36459861117757519</v>
      </c>
      <c r="W667">
        <v>8.7906579847158</v>
      </c>
      <c r="X667">
        <v>0.3646980789276224</v>
      </c>
      <c r="Z667">
        <v>9465</v>
      </c>
      <c r="AA667">
        <v>9.1553560636434224</v>
      </c>
      <c r="AB667">
        <v>0</v>
      </c>
      <c r="AC667">
        <v>1</v>
      </c>
      <c r="AD667">
        <v>6.51</v>
      </c>
      <c r="AE667">
        <v>6.54</v>
      </c>
      <c r="AF667">
        <v>4.01</v>
      </c>
    </row>
    <row r="668" spans="1:32" x14ac:dyDescent="0.3">
      <c r="A668">
        <v>2</v>
      </c>
      <c r="B668">
        <v>1.59</v>
      </c>
      <c r="C668">
        <f t="shared" si="100"/>
        <v>1.1073559094839769</v>
      </c>
      <c r="E668" t="s">
        <v>3</v>
      </c>
      <c r="F668" t="s">
        <v>4</v>
      </c>
      <c r="G668">
        <f t="shared" si="101"/>
        <v>0</v>
      </c>
      <c r="H668">
        <f t="shared" si="102"/>
        <v>0</v>
      </c>
      <c r="I668">
        <f t="shared" si="103"/>
        <v>1</v>
      </c>
      <c r="J668">
        <f t="shared" si="104"/>
        <v>0</v>
      </c>
      <c r="K668" t="s">
        <v>5</v>
      </c>
      <c r="L668">
        <f t="shared" si="105"/>
        <v>0</v>
      </c>
      <c r="M668">
        <f t="shared" si="106"/>
        <v>1</v>
      </c>
      <c r="N668">
        <f t="shared" si="107"/>
        <v>0</v>
      </c>
      <c r="O668">
        <v>62.6</v>
      </c>
      <c r="P668">
        <v>54</v>
      </c>
      <c r="Q668">
        <v>12971</v>
      </c>
      <c r="R668">
        <v>9.470471375340674</v>
      </c>
      <c r="S668">
        <f t="shared" si="108"/>
        <v>12971.000000000011</v>
      </c>
      <c r="T668">
        <v>9.4850834490656961</v>
      </c>
      <c r="U668">
        <f t="shared" si="109"/>
        <v>13161.924714228568</v>
      </c>
      <c r="V668">
        <v>-1.4612073725022157E-2</v>
      </c>
      <c r="W668">
        <v>9.4797891641448544</v>
      </c>
      <c r="X668">
        <v>-9.317788804180438E-3</v>
      </c>
      <c r="Z668">
        <v>12971</v>
      </c>
      <c r="AA668">
        <v>9.470471375340674</v>
      </c>
      <c r="AB668">
        <v>0</v>
      </c>
      <c r="AC668">
        <v>1</v>
      </c>
      <c r="AD668">
        <v>7.43</v>
      </c>
      <c r="AE668">
        <v>7.47</v>
      </c>
      <c r="AF668">
        <v>4.67</v>
      </c>
    </row>
    <row r="669" spans="1:32" x14ac:dyDescent="0.3">
      <c r="A669">
        <v>2</v>
      </c>
      <c r="B669">
        <v>1.22</v>
      </c>
      <c r="C669">
        <f t="shared" si="100"/>
        <v>1.0446974310615553</v>
      </c>
      <c r="E669" t="s">
        <v>12</v>
      </c>
      <c r="F669" t="s">
        <v>6</v>
      </c>
      <c r="G669">
        <f t="shared" si="101"/>
        <v>0</v>
      </c>
      <c r="H669">
        <f t="shared" si="102"/>
        <v>1</v>
      </c>
      <c r="I669">
        <f t="shared" si="103"/>
        <v>0</v>
      </c>
      <c r="J669">
        <f t="shared" si="104"/>
        <v>0</v>
      </c>
      <c r="K669" t="s">
        <v>11</v>
      </c>
      <c r="L669">
        <f t="shared" si="105"/>
        <v>0</v>
      </c>
      <c r="M669">
        <f t="shared" si="106"/>
        <v>0</v>
      </c>
      <c r="N669">
        <f t="shared" si="107"/>
        <v>1</v>
      </c>
      <c r="O669">
        <v>62.1</v>
      </c>
      <c r="P669">
        <v>56</v>
      </c>
      <c r="Q669">
        <v>4974</v>
      </c>
      <c r="R669">
        <v>8.5119796243633505</v>
      </c>
      <c r="S669">
        <f t="shared" si="108"/>
        <v>4974.0000000000027</v>
      </c>
      <c r="T669">
        <v>8.7672673376074783</v>
      </c>
      <c r="U669">
        <f t="shared" si="109"/>
        <v>6420.6031290574938</v>
      </c>
      <c r="V669">
        <v>-0.2552877132441278</v>
      </c>
      <c r="W669">
        <v>8.7553236242294794</v>
      </c>
      <c r="X669">
        <v>-0.24334399986612887</v>
      </c>
      <c r="Z669">
        <v>4974</v>
      </c>
      <c r="AA669">
        <v>8.5119796243633505</v>
      </c>
      <c r="AB669">
        <v>0</v>
      </c>
      <c r="AC669">
        <v>1</v>
      </c>
      <c r="AD669">
        <v>6.89</v>
      </c>
      <c r="AE669">
        <v>6.83</v>
      </c>
      <c r="AF669">
        <v>4.26</v>
      </c>
    </row>
    <row r="670" spans="1:32" x14ac:dyDescent="0.3">
      <c r="A670">
        <v>2</v>
      </c>
      <c r="B670">
        <v>1.03</v>
      </c>
      <c r="C670">
        <f t="shared" si="100"/>
        <v>1.0065211513317971</v>
      </c>
      <c r="E670" t="s">
        <v>3</v>
      </c>
      <c r="F670" t="s">
        <v>6</v>
      </c>
      <c r="G670">
        <f t="shared" si="101"/>
        <v>0</v>
      </c>
      <c r="H670">
        <f t="shared" si="102"/>
        <v>1</v>
      </c>
      <c r="I670">
        <f t="shared" si="103"/>
        <v>0</v>
      </c>
      <c r="J670">
        <f t="shared" si="104"/>
        <v>0</v>
      </c>
      <c r="K670" t="s">
        <v>2</v>
      </c>
      <c r="L670">
        <f t="shared" si="105"/>
        <v>0</v>
      </c>
      <c r="M670">
        <f t="shared" si="106"/>
        <v>0</v>
      </c>
      <c r="N670">
        <f t="shared" si="107"/>
        <v>1</v>
      </c>
      <c r="O670">
        <v>62</v>
      </c>
      <c r="P670">
        <v>57</v>
      </c>
      <c r="Q670">
        <v>5330</v>
      </c>
      <c r="R670">
        <v>8.5811065171598901</v>
      </c>
      <c r="S670">
        <f t="shared" si="108"/>
        <v>5330</v>
      </c>
      <c r="T670">
        <v>8.4814046911864338</v>
      </c>
      <c r="U670">
        <f t="shared" si="109"/>
        <v>4824.2216813012828</v>
      </c>
      <c r="V670">
        <v>9.9701825973456337E-2</v>
      </c>
      <c r="W670">
        <v>8.4843704905623696</v>
      </c>
      <c r="X670">
        <v>9.6736026597520564E-2</v>
      </c>
      <c r="Z670">
        <v>5330</v>
      </c>
      <c r="AA670">
        <v>8.5811065171598901</v>
      </c>
      <c r="AB670">
        <v>0</v>
      </c>
      <c r="AC670">
        <v>1</v>
      </c>
      <c r="AD670">
        <v>6.47</v>
      </c>
      <c r="AE670">
        <v>6.44</v>
      </c>
      <c r="AF670">
        <v>4</v>
      </c>
    </row>
    <row r="671" spans="1:32" x14ac:dyDescent="0.3">
      <c r="A671">
        <v>2</v>
      </c>
      <c r="B671">
        <v>1.51</v>
      </c>
      <c r="C671">
        <f t="shared" si="100"/>
        <v>1.0948560705584958</v>
      </c>
      <c r="E671" t="s">
        <v>8</v>
      </c>
      <c r="F671" t="s">
        <v>10</v>
      </c>
      <c r="G671">
        <f t="shared" si="101"/>
        <v>0</v>
      </c>
      <c r="H671">
        <f t="shared" si="102"/>
        <v>0</v>
      </c>
      <c r="I671">
        <f t="shared" si="103"/>
        <v>0</v>
      </c>
      <c r="J671">
        <f t="shared" si="104"/>
        <v>1</v>
      </c>
      <c r="K671" t="s">
        <v>19</v>
      </c>
      <c r="L671">
        <f t="shared" si="105"/>
        <v>0</v>
      </c>
      <c r="M671">
        <f t="shared" si="106"/>
        <v>0</v>
      </c>
      <c r="N671">
        <f t="shared" si="107"/>
        <v>0</v>
      </c>
      <c r="O671">
        <v>65.099999999999994</v>
      </c>
      <c r="P671">
        <v>57</v>
      </c>
      <c r="Q671">
        <v>5750</v>
      </c>
      <c r="R671">
        <v>8.6569551337913957</v>
      </c>
      <c r="S671">
        <f t="shared" si="108"/>
        <v>5749.9999999999973</v>
      </c>
      <c r="T671">
        <v>8.7069124527449677</v>
      </c>
      <c r="U671">
        <f t="shared" si="109"/>
        <v>6044.5508109026669</v>
      </c>
      <c r="V671">
        <v>-4.9957318953572027E-2</v>
      </c>
      <c r="W671">
        <v>8.7036681366363879</v>
      </c>
      <c r="X671">
        <v>-4.6713002844992246E-2</v>
      </c>
      <c r="Z671">
        <v>5750</v>
      </c>
      <c r="AA671">
        <v>8.6569551337913957</v>
      </c>
      <c r="AB671">
        <v>0</v>
      </c>
      <c r="AC671">
        <v>1</v>
      </c>
      <c r="AD671">
        <v>7.16</v>
      </c>
      <c r="AE671">
        <v>7.12</v>
      </c>
      <c r="AF671">
        <v>4.6500000000000004</v>
      </c>
    </row>
    <row r="672" spans="1:32" x14ac:dyDescent="0.3">
      <c r="A672">
        <v>2</v>
      </c>
      <c r="B672">
        <v>1.27</v>
      </c>
      <c r="C672">
        <f t="shared" si="100"/>
        <v>1.0539656046354113</v>
      </c>
      <c r="E672" t="s">
        <v>18</v>
      </c>
      <c r="F672" t="s">
        <v>10</v>
      </c>
      <c r="G672">
        <f t="shared" si="101"/>
        <v>0</v>
      </c>
      <c r="H672">
        <f t="shared" si="102"/>
        <v>0</v>
      </c>
      <c r="I672">
        <f t="shared" si="103"/>
        <v>0</v>
      </c>
      <c r="J672">
        <f t="shared" si="104"/>
        <v>1</v>
      </c>
      <c r="K672" t="s">
        <v>11</v>
      </c>
      <c r="L672">
        <f t="shared" si="105"/>
        <v>0</v>
      </c>
      <c r="M672">
        <f t="shared" si="106"/>
        <v>0</v>
      </c>
      <c r="N672">
        <f t="shared" si="107"/>
        <v>1</v>
      </c>
      <c r="O672">
        <v>59.7</v>
      </c>
      <c r="P672">
        <v>57</v>
      </c>
      <c r="Q672">
        <v>5371</v>
      </c>
      <c r="R672">
        <v>8.58876938990546</v>
      </c>
      <c r="S672">
        <f t="shared" si="108"/>
        <v>5371.0000000000036</v>
      </c>
      <c r="T672">
        <v>8.5196297185882504</v>
      </c>
      <c r="U672">
        <f t="shared" si="109"/>
        <v>5012.1974895830981</v>
      </c>
      <c r="V672">
        <v>6.9139671317209661E-2</v>
      </c>
      <c r="W672">
        <v>8.5220856995863308</v>
      </c>
      <c r="X672">
        <v>6.6683690319129241E-2</v>
      </c>
      <c r="Z672">
        <v>5371</v>
      </c>
      <c r="AA672">
        <v>8.58876938990546</v>
      </c>
      <c r="AB672">
        <v>0</v>
      </c>
      <c r="AC672">
        <v>1</v>
      </c>
      <c r="AD672">
        <v>6.99</v>
      </c>
      <c r="AE672">
        <v>7.04</v>
      </c>
      <c r="AF672">
        <v>4.1900000000000004</v>
      </c>
    </row>
    <row r="673" spans="1:32" x14ac:dyDescent="0.3">
      <c r="A673">
        <v>2</v>
      </c>
      <c r="B673">
        <v>1.01</v>
      </c>
      <c r="C673">
        <f t="shared" si="100"/>
        <v>1.0021904733436682</v>
      </c>
      <c r="E673" t="s">
        <v>12</v>
      </c>
      <c r="F673" t="s">
        <v>4</v>
      </c>
      <c r="G673">
        <f t="shared" si="101"/>
        <v>0</v>
      </c>
      <c r="H673">
        <f t="shared" si="102"/>
        <v>0</v>
      </c>
      <c r="I673">
        <f t="shared" si="103"/>
        <v>1</v>
      </c>
      <c r="J673">
        <f t="shared" si="104"/>
        <v>0</v>
      </c>
      <c r="K673" t="s">
        <v>2</v>
      </c>
      <c r="L673">
        <f t="shared" si="105"/>
        <v>0</v>
      </c>
      <c r="M673">
        <f t="shared" si="106"/>
        <v>0</v>
      </c>
      <c r="N673">
        <f t="shared" si="107"/>
        <v>1</v>
      </c>
      <c r="O673">
        <v>62.9</v>
      </c>
      <c r="P673">
        <v>58</v>
      </c>
      <c r="Q673">
        <v>3224</v>
      </c>
      <c r="R673">
        <v>8.0783781036265196</v>
      </c>
      <c r="S673">
        <f t="shared" si="108"/>
        <v>3224.0000000000023</v>
      </c>
      <c r="T673">
        <v>8.2970601580527443</v>
      </c>
      <c r="U673">
        <f t="shared" si="109"/>
        <v>4012.0602164432162</v>
      </c>
      <c r="V673">
        <v>-0.21868205442622468</v>
      </c>
      <c r="W673">
        <v>8.3023312799927975</v>
      </c>
      <c r="X673">
        <v>-0.22395317636627787</v>
      </c>
      <c r="Z673">
        <v>3224</v>
      </c>
      <c r="AA673">
        <v>8.0783781036265196</v>
      </c>
      <c r="AB673">
        <v>0</v>
      </c>
      <c r="AC673">
        <v>1</v>
      </c>
      <c r="AD673">
        <v>6.38</v>
      </c>
      <c r="AE673">
        <v>6.34</v>
      </c>
      <c r="AF673">
        <v>4</v>
      </c>
    </row>
    <row r="674" spans="1:32" x14ac:dyDescent="0.3">
      <c r="A674">
        <v>2</v>
      </c>
      <c r="B674">
        <v>1.21</v>
      </c>
      <c r="C674">
        <f t="shared" si="100"/>
        <v>1.0428083570334503</v>
      </c>
      <c r="E674" t="s">
        <v>3</v>
      </c>
      <c r="F674" t="s">
        <v>13</v>
      </c>
      <c r="G674">
        <f t="shared" si="101"/>
        <v>0</v>
      </c>
      <c r="H674">
        <f t="shared" si="102"/>
        <v>0</v>
      </c>
      <c r="I674">
        <f t="shared" si="103"/>
        <v>1</v>
      </c>
      <c r="J674">
        <f t="shared" si="104"/>
        <v>0</v>
      </c>
      <c r="K674" t="s">
        <v>15</v>
      </c>
      <c r="L674">
        <f t="shared" si="105"/>
        <v>0</v>
      </c>
      <c r="M674">
        <f t="shared" si="106"/>
        <v>1</v>
      </c>
      <c r="N674">
        <f t="shared" si="107"/>
        <v>0</v>
      </c>
      <c r="O674">
        <v>61.8</v>
      </c>
      <c r="P674">
        <v>57</v>
      </c>
      <c r="Q674">
        <v>8001</v>
      </c>
      <c r="R674">
        <v>8.9873218128501247</v>
      </c>
      <c r="S674">
        <f t="shared" si="108"/>
        <v>8001.0000000000055</v>
      </c>
      <c r="T674">
        <v>8.9845473486809837</v>
      </c>
      <c r="U674">
        <f t="shared" si="109"/>
        <v>7978.8322781776105</v>
      </c>
      <c r="V674">
        <v>2.7744641691409555E-3</v>
      </c>
      <c r="W674">
        <v>8.9836943178621276</v>
      </c>
      <c r="X674">
        <v>3.6274949879970819E-3</v>
      </c>
      <c r="Z674">
        <v>8001</v>
      </c>
      <c r="AA674">
        <v>8.9873218128501247</v>
      </c>
      <c r="AB674">
        <v>0</v>
      </c>
      <c r="AC674">
        <v>1</v>
      </c>
      <c r="AD674">
        <v>6.83</v>
      </c>
      <c r="AE674">
        <v>6.79</v>
      </c>
      <c r="AF674">
        <v>4.21</v>
      </c>
    </row>
    <row r="675" spans="1:32" x14ac:dyDescent="0.3">
      <c r="A675">
        <v>2</v>
      </c>
      <c r="B675">
        <v>1.42</v>
      </c>
      <c r="C675">
        <f t="shared" si="100"/>
        <v>1.0801602892196973</v>
      </c>
      <c r="E675" t="s">
        <v>12</v>
      </c>
      <c r="F675" t="s">
        <v>4</v>
      </c>
      <c r="G675">
        <f t="shared" si="101"/>
        <v>0</v>
      </c>
      <c r="H675">
        <f t="shared" si="102"/>
        <v>0</v>
      </c>
      <c r="I675">
        <f t="shared" si="103"/>
        <v>1</v>
      </c>
      <c r="J675">
        <f t="shared" si="104"/>
        <v>0</v>
      </c>
      <c r="K675" t="s">
        <v>11</v>
      </c>
      <c r="L675">
        <f t="shared" si="105"/>
        <v>0</v>
      </c>
      <c r="M675">
        <f t="shared" si="106"/>
        <v>0</v>
      </c>
      <c r="N675">
        <f t="shared" si="107"/>
        <v>1</v>
      </c>
      <c r="O675">
        <v>61.6</v>
      </c>
      <c r="P675">
        <v>58</v>
      </c>
      <c r="Q675">
        <v>7316</v>
      </c>
      <c r="R675">
        <v>8.8978190095107568</v>
      </c>
      <c r="S675">
        <f t="shared" si="108"/>
        <v>7316.0000000000036</v>
      </c>
      <c r="T675">
        <v>8.8664194509514367</v>
      </c>
      <c r="U675">
        <f t="shared" si="109"/>
        <v>7089.8499163936522</v>
      </c>
      <c r="V675">
        <v>3.1399558559320084E-2</v>
      </c>
      <c r="W675">
        <v>8.8650262828750517</v>
      </c>
      <c r="X675">
        <v>3.2792726635705094E-2</v>
      </c>
      <c r="Z675">
        <v>7316</v>
      </c>
      <c r="AA675">
        <v>8.8978190095107568</v>
      </c>
      <c r="AB675">
        <v>0</v>
      </c>
      <c r="AC675">
        <v>1</v>
      </c>
      <c r="AD675">
        <v>7.22</v>
      </c>
      <c r="AE675">
        <v>7.17</v>
      </c>
      <c r="AF675">
        <v>4.43</v>
      </c>
    </row>
    <row r="676" spans="1:32" x14ac:dyDescent="0.3">
      <c r="A676">
        <v>2</v>
      </c>
      <c r="B676">
        <v>1.01</v>
      </c>
      <c r="C676">
        <f t="shared" si="100"/>
        <v>1.0021904733436682</v>
      </c>
      <c r="E676" t="s">
        <v>12</v>
      </c>
      <c r="F676" t="s">
        <v>17</v>
      </c>
      <c r="G676">
        <f t="shared" si="101"/>
        <v>1</v>
      </c>
      <c r="H676">
        <f t="shared" si="102"/>
        <v>0</v>
      </c>
      <c r="I676">
        <f t="shared" si="103"/>
        <v>0</v>
      </c>
      <c r="J676">
        <f t="shared" si="104"/>
        <v>0</v>
      </c>
      <c r="K676" t="s">
        <v>2</v>
      </c>
      <c r="L676">
        <f t="shared" si="105"/>
        <v>0</v>
      </c>
      <c r="M676">
        <f t="shared" si="106"/>
        <v>0</v>
      </c>
      <c r="N676">
        <f t="shared" si="107"/>
        <v>1</v>
      </c>
      <c r="O676">
        <v>62.2</v>
      </c>
      <c r="P676">
        <v>53</v>
      </c>
      <c r="Q676">
        <v>5656</v>
      </c>
      <c r="R676">
        <v>8.6404722075764084</v>
      </c>
      <c r="S676">
        <f t="shared" si="108"/>
        <v>5655.9999999999982</v>
      </c>
      <c r="T676">
        <v>8.5170721463897774</v>
      </c>
      <c r="U676">
        <f t="shared" si="109"/>
        <v>4999.3948114959676</v>
      </c>
      <c r="V676">
        <v>0.12340006118663105</v>
      </c>
      <c r="W676">
        <v>8.5121427341279681</v>
      </c>
      <c r="X676">
        <v>0.12832947344844037</v>
      </c>
      <c r="Z676">
        <v>5656</v>
      </c>
      <c r="AA676">
        <v>8.6404722075764084</v>
      </c>
      <c r="AB676">
        <v>0</v>
      </c>
      <c r="AC676">
        <v>1</v>
      </c>
      <c r="AD676">
        <v>6.47</v>
      </c>
      <c r="AE676">
        <v>6.43</v>
      </c>
      <c r="AF676">
        <v>4.01</v>
      </c>
    </row>
    <row r="677" spans="1:32" x14ac:dyDescent="0.3">
      <c r="A677">
        <v>2</v>
      </c>
      <c r="B677">
        <v>1.0900000000000001</v>
      </c>
      <c r="C677">
        <f t="shared" si="100"/>
        <v>1.0191311753072512</v>
      </c>
      <c r="E677" t="s">
        <v>12</v>
      </c>
      <c r="F677" t="s">
        <v>13</v>
      </c>
      <c r="G677">
        <f t="shared" si="101"/>
        <v>0</v>
      </c>
      <c r="H677">
        <f t="shared" si="102"/>
        <v>0</v>
      </c>
      <c r="I677">
        <f t="shared" si="103"/>
        <v>1</v>
      </c>
      <c r="J677">
        <f t="shared" si="104"/>
        <v>0</v>
      </c>
      <c r="K677" t="s">
        <v>5</v>
      </c>
      <c r="L677">
        <f t="shared" si="105"/>
        <v>0</v>
      </c>
      <c r="M677">
        <f t="shared" si="106"/>
        <v>1</v>
      </c>
      <c r="N677">
        <f t="shared" si="107"/>
        <v>0</v>
      </c>
      <c r="O677">
        <v>59.5</v>
      </c>
      <c r="P677">
        <v>61</v>
      </c>
      <c r="Q677">
        <v>8454</v>
      </c>
      <c r="R677">
        <v>9.0423949811267352</v>
      </c>
      <c r="S677">
        <f t="shared" si="108"/>
        <v>8454</v>
      </c>
      <c r="T677">
        <v>8.8711283004456387</v>
      </c>
      <c r="U677">
        <f t="shared" si="109"/>
        <v>7123.3136786630694</v>
      </c>
      <c r="V677">
        <v>0.17126668068109652</v>
      </c>
      <c r="W677">
        <v>8.8723252431968724</v>
      </c>
      <c r="X677">
        <v>0.1700697379298628</v>
      </c>
      <c r="Z677">
        <v>8454</v>
      </c>
      <c r="AA677">
        <v>9.0423949811267352</v>
      </c>
      <c r="AB677">
        <v>0</v>
      </c>
      <c r="AC677">
        <v>1</v>
      </c>
      <c r="AD677">
        <v>6.74</v>
      </c>
      <c r="AE677">
        <v>6.7</v>
      </c>
      <c r="AF677">
        <v>4</v>
      </c>
    </row>
    <row r="678" spans="1:32" x14ac:dyDescent="0.3">
      <c r="A678">
        <v>2</v>
      </c>
      <c r="B678">
        <v>1.01</v>
      </c>
      <c r="C678">
        <f t="shared" si="100"/>
        <v>1.0021904733436682</v>
      </c>
      <c r="E678" t="s">
        <v>3</v>
      </c>
      <c r="F678" t="s">
        <v>4</v>
      </c>
      <c r="G678">
        <f t="shared" si="101"/>
        <v>0</v>
      </c>
      <c r="H678">
        <f t="shared" si="102"/>
        <v>0</v>
      </c>
      <c r="I678">
        <f t="shared" si="103"/>
        <v>1</v>
      </c>
      <c r="J678">
        <f t="shared" si="104"/>
        <v>0</v>
      </c>
      <c r="K678" t="s">
        <v>2</v>
      </c>
      <c r="L678">
        <f t="shared" si="105"/>
        <v>0</v>
      </c>
      <c r="M678">
        <f t="shared" si="106"/>
        <v>0</v>
      </c>
      <c r="N678">
        <f t="shared" si="107"/>
        <v>1</v>
      </c>
      <c r="O678">
        <v>61.2</v>
      </c>
      <c r="P678">
        <v>58</v>
      </c>
      <c r="Q678">
        <v>4943</v>
      </c>
      <c r="R678">
        <v>8.5057277133069586</v>
      </c>
      <c r="S678">
        <f t="shared" si="108"/>
        <v>4942.9999999999964</v>
      </c>
      <c r="T678">
        <v>8.3595565845380424</v>
      </c>
      <c r="U678">
        <f t="shared" si="109"/>
        <v>4270.800607452562</v>
      </c>
      <c r="V678">
        <v>0.14617112876891625</v>
      </c>
      <c r="W678">
        <v>8.3644420419676297</v>
      </c>
      <c r="X678">
        <v>0.1412856713393289</v>
      </c>
      <c r="Z678">
        <v>4943</v>
      </c>
      <c r="AA678">
        <v>8.5057277133069586</v>
      </c>
      <c r="AB678">
        <v>0</v>
      </c>
      <c r="AC678">
        <v>1</v>
      </c>
      <c r="AD678">
        <v>6.42</v>
      </c>
      <c r="AE678">
        <v>6.49</v>
      </c>
      <c r="AF678">
        <v>3.95</v>
      </c>
    </row>
    <row r="679" spans="1:32" x14ac:dyDescent="0.3">
      <c r="A679">
        <v>2</v>
      </c>
      <c r="B679">
        <v>1.02</v>
      </c>
      <c r="C679">
        <f t="shared" ref="C679:C742" si="110">B679^0.2199</f>
        <v>1.0043640927805335</v>
      </c>
      <c r="E679" t="s">
        <v>18</v>
      </c>
      <c r="F679" t="s">
        <v>14</v>
      </c>
      <c r="G679">
        <f t="shared" ref="G679:G742" si="111">IF(F679="D",1,0)</f>
        <v>0</v>
      </c>
      <c r="H679">
        <f t="shared" ref="H679:H742" si="112">IF(OR(F679="E",F679="F"),1,0)</f>
        <v>1</v>
      </c>
      <c r="I679">
        <f t="shared" ref="I679:I742" si="113">IF(OR(F679="G",F679="H"),1,0)</f>
        <v>0</v>
      </c>
      <c r="J679">
        <f t="shared" ref="J679:J742" si="114">IF(OR(F679="I",F679="J"),1,0)</f>
        <v>0</v>
      </c>
      <c r="K679" t="s">
        <v>5</v>
      </c>
      <c r="L679">
        <f t="shared" ref="L679:L742" si="115">IF(OR(K679="IF",K679="FL"),1,0)</f>
        <v>0</v>
      </c>
      <c r="M679">
        <f t="shared" ref="M679:M742" si="116">IF(OR(K679="VS1",K679="VS2",K679="VVS1",K679="VVS2"),1,0)</f>
        <v>1</v>
      </c>
      <c r="N679">
        <f t="shared" ref="N679:N742" si="117">IF(OR(K679="SI1",K679="SI2"),1,0)</f>
        <v>0</v>
      </c>
      <c r="O679">
        <v>63.7</v>
      </c>
      <c r="P679">
        <v>59</v>
      </c>
      <c r="Q679">
        <v>9728</v>
      </c>
      <c r="R679">
        <v>9.1827636042059488</v>
      </c>
      <c r="S679">
        <f t="shared" si="108"/>
        <v>9728.0000000000055</v>
      </c>
      <c r="T679">
        <v>8.8520123922914333</v>
      </c>
      <c r="U679">
        <f t="shared" si="109"/>
        <v>6988.4383083553867</v>
      </c>
      <c r="V679">
        <v>0.33075121191451551</v>
      </c>
      <c r="W679">
        <v>8.852730523241636</v>
      </c>
      <c r="X679">
        <v>0.33003308096431283</v>
      </c>
      <c r="Z679">
        <v>9728</v>
      </c>
      <c r="AA679">
        <v>9.1827636042059488</v>
      </c>
      <c r="AB679">
        <v>0</v>
      </c>
      <c r="AC679">
        <v>1</v>
      </c>
      <c r="AD679">
        <v>6.34</v>
      </c>
      <c r="AE679">
        <v>6.38</v>
      </c>
      <c r="AF679">
        <v>4.05</v>
      </c>
    </row>
    <row r="680" spans="1:32" x14ac:dyDescent="0.3">
      <c r="A680">
        <v>2</v>
      </c>
      <c r="B680">
        <v>1.2</v>
      </c>
      <c r="C680">
        <f t="shared" si="110"/>
        <v>1.0409070644037852</v>
      </c>
      <c r="E680" t="s">
        <v>18</v>
      </c>
      <c r="F680" t="s">
        <v>4</v>
      </c>
      <c r="G680">
        <f t="shared" si="111"/>
        <v>0</v>
      </c>
      <c r="H680">
        <f t="shared" si="112"/>
        <v>0</v>
      </c>
      <c r="I680">
        <f t="shared" si="113"/>
        <v>1</v>
      </c>
      <c r="J680">
        <f t="shared" si="114"/>
        <v>0</v>
      </c>
      <c r="K680" t="s">
        <v>2</v>
      </c>
      <c r="L680">
        <f t="shared" si="115"/>
        <v>0</v>
      </c>
      <c r="M680">
        <f t="shared" si="116"/>
        <v>0</v>
      </c>
      <c r="N680">
        <f t="shared" si="117"/>
        <v>1</v>
      </c>
      <c r="O680">
        <v>60.8</v>
      </c>
      <c r="P680">
        <v>58</v>
      </c>
      <c r="Q680">
        <v>6077</v>
      </c>
      <c r="R680">
        <v>8.7122664321353547</v>
      </c>
      <c r="S680">
        <f t="shared" si="108"/>
        <v>6076.9999999999964</v>
      </c>
      <c r="T680">
        <v>8.610776264561645</v>
      </c>
      <c r="U680">
        <f t="shared" si="109"/>
        <v>5490.509111623408</v>
      </c>
      <c r="V680">
        <v>0.10149016757370966</v>
      </c>
      <c r="W680">
        <v>8.6140136897694823</v>
      </c>
      <c r="X680">
        <v>9.8252742365872336E-2</v>
      </c>
      <c r="Z680">
        <v>6077</v>
      </c>
      <c r="AA680">
        <v>8.7122664321353547</v>
      </c>
      <c r="AB680">
        <v>0</v>
      </c>
      <c r="AC680">
        <v>1</v>
      </c>
      <c r="AD680">
        <v>6.8</v>
      </c>
      <c r="AE680">
        <v>6.85</v>
      </c>
      <c r="AF680">
        <v>4.1500000000000004</v>
      </c>
    </row>
    <row r="681" spans="1:32" x14ac:dyDescent="0.3">
      <c r="A681">
        <v>2</v>
      </c>
      <c r="B681">
        <v>1.26</v>
      </c>
      <c r="C681">
        <f t="shared" si="110"/>
        <v>1.0521350361527664</v>
      </c>
      <c r="E681" t="s">
        <v>12</v>
      </c>
      <c r="F681" t="s">
        <v>4</v>
      </c>
      <c r="G681">
        <f t="shared" si="111"/>
        <v>0</v>
      </c>
      <c r="H681">
        <f t="shared" si="112"/>
        <v>0</v>
      </c>
      <c r="I681">
        <f t="shared" si="113"/>
        <v>1</v>
      </c>
      <c r="J681">
        <f t="shared" si="114"/>
        <v>0</v>
      </c>
      <c r="K681" t="s">
        <v>11</v>
      </c>
      <c r="L681">
        <f t="shared" si="115"/>
        <v>0</v>
      </c>
      <c r="M681">
        <f t="shared" si="116"/>
        <v>0</v>
      </c>
      <c r="N681">
        <f t="shared" si="117"/>
        <v>1</v>
      </c>
      <c r="O681">
        <v>62</v>
      </c>
      <c r="P681">
        <v>56</v>
      </c>
      <c r="Q681">
        <v>4586</v>
      </c>
      <c r="R681">
        <v>8.4307634634178505</v>
      </c>
      <c r="S681">
        <f t="shared" si="108"/>
        <v>4586.0000000000036</v>
      </c>
      <c r="T681">
        <v>8.6675629120594682</v>
      </c>
      <c r="U681">
        <f t="shared" si="109"/>
        <v>5811.3193812456448</v>
      </c>
      <c r="V681">
        <v>-0.23679944864161762</v>
      </c>
      <c r="W681">
        <v>8.6629600668300881</v>
      </c>
      <c r="X681">
        <v>-0.23219660341223758</v>
      </c>
      <c r="Z681">
        <v>4586</v>
      </c>
      <c r="AA681">
        <v>8.4307634634178505</v>
      </c>
      <c r="AB681">
        <v>0</v>
      </c>
      <c r="AC681">
        <v>1</v>
      </c>
      <c r="AD681">
        <v>6.92</v>
      </c>
      <c r="AE681">
        <v>6.88</v>
      </c>
      <c r="AF681">
        <v>4.28</v>
      </c>
    </row>
    <row r="682" spans="1:32" x14ac:dyDescent="0.3">
      <c r="A682">
        <v>2</v>
      </c>
      <c r="B682">
        <v>1.5</v>
      </c>
      <c r="C682">
        <f t="shared" si="110"/>
        <v>1.0932575062388263</v>
      </c>
      <c r="E682" t="s">
        <v>12</v>
      </c>
      <c r="F682" t="s">
        <v>4</v>
      </c>
      <c r="G682">
        <f t="shared" si="111"/>
        <v>0</v>
      </c>
      <c r="H682">
        <f t="shared" si="112"/>
        <v>0</v>
      </c>
      <c r="I682">
        <f t="shared" si="113"/>
        <v>1</v>
      </c>
      <c r="J682">
        <f t="shared" si="114"/>
        <v>0</v>
      </c>
      <c r="K682" t="s">
        <v>11</v>
      </c>
      <c r="L682">
        <f t="shared" si="115"/>
        <v>0</v>
      </c>
      <c r="M682">
        <f t="shared" si="116"/>
        <v>0</v>
      </c>
      <c r="N682">
        <f t="shared" si="117"/>
        <v>1</v>
      </c>
      <c r="O682">
        <v>61.1</v>
      </c>
      <c r="P682">
        <v>59</v>
      </c>
      <c r="Q682">
        <v>6250</v>
      </c>
      <c r="R682">
        <v>8.740336742730447</v>
      </c>
      <c r="S682">
        <f t="shared" si="108"/>
        <v>6249.9999999999991</v>
      </c>
      <c r="T682">
        <v>8.9857025249345561</v>
      </c>
      <c r="U682">
        <f t="shared" si="109"/>
        <v>7988.0545614123539</v>
      </c>
      <c r="V682">
        <v>-0.2453657822041091</v>
      </c>
      <c r="W682">
        <v>8.9816666332248261</v>
      </c>
      <c r="X682">
        <v>-0.24132989049437903</v>
      </c>
      <c r="Z682">
        <v>6250</v>
      </c>
      <c r="AA682">
        <v>8.740336742730447</v>
      </c>
      <c r="AB682">
        <v>0</v>
      </c>
      <c r="AC682">
        <v>1</v>
      </c>
      <c r="AD682">
        <v>7.41</v>
      </c>
      <c r="AE682">
        <v>7.35</v>
      </c>
      <c r="AF682">
        <v>4.51</v>
      </c>
    </row>
    <row r="683" spans="1:32" x14ac:dyDescent="0.3">
      <c r="A683">
        <v>2</v>
      </c>
      <c r="B683">
        <v>1.55</v>
      </c>
      <c r="C683">
        <f t="shared" si="110"/>
        <v>1.1011689080849627</v>
      </c>
      <c r="E683" t="s">
        <v>3</v>
      </c>
      <c r="F683" t="s">
        <v>13</v>
      </c>
      <c r="G683">
        <f t="shared" si="111"/>
        <v>0</v>
      </c>
      <c r="H683">
        <f t="shared" si="112"/>
        <v>0</v>
      </c>
      <c r="I683">
        <f t="shared" si="113"/>
        <v>1</v>
      </c>
      <c r="J683">
        <f t="shared" si="114"/>
        <v>0</v>
      </c>
      <c r="K683" t="s">
        <v>11</v>
      </c>
      <c r="L683">
        <f t="shared" si="115"/>
        <v>0</v>
      </c>
      <c r="M683">
        <f t="shared" si="116"/>
        <v>0</v>
      </c>
      <c r="N683">
        <f t="shared" si="117"/>
        <v>1</v>
      </c>
      <c r="O683">
        <v>60.7</v>
      </c>
      <c r="P683">
        <v>55</v>
      </c>
      <c r="Q683">
        <v>9704</v>
      </c>
      <c r="R683">
        <v>9.1802934506238856</v>
      </c>
      <c r="S683">
        <f t="shared" si="108"/>
        <v>9703.9999999999945</v>
      </c>
      <c r="T683">
        <v>9.0882170540147307</v>
      </c>
      <c r="U683">
        <f t="shared" si="109"/>
        <v>8850.3922054033119</v>
      </c>
      <c r="V683">
        <v>9.2076396609154898E-2</v>
      </c>
      <c r="W683">
        <v>9.0781261284911832</v>
      </c>
      <c r="X683">
        <v>0.10216732213270241</v>
      </c>
      <c r="Z683">
        <v>9704</v>
      </c>
      <c r="AA683">
        <v>9.1802934506238856</v>
      </c>
      <c r="AB683">
        <v>0</v>
      </c>
      <c r="AC683">
        <v>1</v>
      </c>
      <c r="AD683">
        <v>7.54</v>
      </c>
      <c r="AE683">
        <v>7.51</v>
      </c>
      <c r="AF683">
        <v>4.57</v>
      </c>
    </row>
    <row r="684" spans="1:32" x14ac:dyDescent="0.3">
      <c r="A684">
        <v>2</v>
      </c>
      <c r="B684">
        <v>1.56</v>
      </c>
      <c r="C684">
        <f t="shared" si="110"/>
        <v>1.1027272307550515</v>
      </c>
      <c r="E684" t="s">
        <v>12</v>
      </c>
      <c r="F684" t="s">
        <v>14</v>
      </c>
      <c r="G684">
        <f t="shared" si="111"/>
        <v>0</v>
      </c>
      <c r="H684">
        <f t="shared" si="112"/>
        <v>1</v>
      </c>
      <c r="I684">
        <f t="shared" si="113"/>
        <v>0</v>
      </c>
      <c r="J684">
        <f t="shared" si="114"/>
        <v>0</v>
      </c>
      <c r="K684" t="s">
        <v>2</v>
      </c>
      <c r="L684">
        <f t="shared" si="115"/>
        <v>0</v>
      </c>
      <c r="M684">
        <f t="shared" si="116"/>
        <v>0</v>
      </c>
      <c r="N684">
        <f t="shared" si="117"/>
        <v>1</v>
      </c>
      <c r="O684">
        <v>60.5</v>
      </c>
      <c r="P684">
        <v>59</v>
      </c>
      <c r="Q684">
        <v>9120</v>
      </c>
      <c r="R684">
        <v>9.1182250830683778</v>
      </c>
      <c r="S684">
        <f t="shared" si="108"/>
        <v>9120.0000000000055</v>
      </c>
      <c r="T684">
        <v>9.2035841478741407</v>
      </c>
      <c r="U684">
        <f t="shared" si="109"/>
        <v>9932.6654786698018</v>
      </c>
      <c r="V684">
        <v>-8.5359064805762941E-2</v>
      </c>
      <c r="W684">
        <v>9.2006937757207581</v>
      </c>
      <c r="X684">
        <v>-8.2468692652380327E-2</v>
      </c>
      <c r="Z684">
        <v>9120</v>
      </c>
      <c r="AA684">
        <v>9.1182250830683778</v>
      </c>
      <c r="AB684">
        <v>0</v>
      </c>
      <c r="AC684">
        <v>1</v>
      </c>
      <c r="AD684">
        <v>7.54</v>
      </c>
      <c r="AE684">
        <v>7.49</v>
      </c>
      <c r="AF684">
        <v>4.55</v>
      </c>
    </row>
    <row r="685" spans="1:32" x14ac:dyDescent="0.3">
      <c r="A685">
        <v>2</v>
      </c>
      <c r="B685">
        <v>1.17</v>
      </c>
      <c r="C685">
        <f t="shared" si="110"/>
        <v>1.0351280349821694</v>
      </c>
      <c r="E685" t="s">
        <v>12</v>
      </c>
      <c r="F685" t="s">
        <v>14</v>
      </c>
      <c r="G685">
        <f t="shared" si="111"/>
        <v>0</v>
      </c>
      <c r="H685">
        <f t="shared" si="112"/>
        <v>1</v>
      </c>
      <c r="I685">
        <f t="shared" si="113"/>
        <v>0</v>
      </c>
      <c r="J685">
        <f t="shared" si="114"/>
        <v>0</v>
      </c>
      <c r="K685" t="s">
        <v>15</v>
      </c>
      <c r="L685">
        <f t="shared" si="115"/>
        <v>0</v>
      </c>
      <c r="M685">
        <f t="shared" si="116"/>
        <v>1</v>
      </c>
      <c r="N685">
        <f t="shared" si="117"/>
        <v>0</v>
      </c>
      <c r="O685">
        <v>60.2</v>
      </c>
      <c r="P685">
        <v>58</v>
      </c>
      <c r="Q685">
        <v>8256</v>
      </c>
      <c r="R685">
        <v>9.0186954877213434</v>
      </c>
      <c r="S685">
        <f t="shared" si="108"/>
        <v>8255.9999999999964</v>
      </c>
      <c r="T685">
        <v>9.1227012599514179</v>
      </c>
      <c r="U685">
        <f t="shared" si="109"/>
        <v>9160.9142345350847</v>
      </c>
      <c r="V685">
        <v>-0.10400577223007446</v>
      </c>
      <c r="W685">
        <v>9.1159090849823645</v>
      </c>
      <c r="X685">
        <v>-9.7213597261021079E-2</v>
      </c>
      <c r="Z685">
        <v>8256</v>
      </c>
      <c r="AA685">
        <v>9.0186954877213434</v>
      </c>
      <c r="AB685">
        <v>0</v>
      </c>
      <c r="AC685">
        <v>1</v>
      </c>
      <c r="AD685">
        <v>6.88</v>
      </c>
      <c r="AE685">
        <v>6.85</v>
      </c>
      <c r="AF685">
        <v>4.13</v>
      </c>
    </row>
    <row r="686" spans="1:32" x14ac:dyDescent="0.3">
      <c r="A686">
        <v>2</v>
      </c>
      <c r="B686">
        <v>1.01</v>
      </c>
      <c r="C686">
        <f t="shared" si="110"/>
        <v>1.0021904733436682</v>
      </c>
      <c r="E686" t="s">
        <v>18</v>
      </c>
      <c r="F686" t="s">
        <v>13</v>
      </c>
      <c r="G686">
        <f t="shared" si="111"/>
        <v>0</v>
      </c>
      <c r="H686">
        <f t="shared" si="112"/>
        <v>0</v>
      </c>
      <c r="I686">
        <f t="shared" si="113"/>
        <v>1</v>
      </c>
      <c r="J686">
        <f t="shared" si="114"/>
        <v>0</v>
      </c>
      <c r="K686" t="s">
        <v>11</v>
      </c>
      <c r="L686">
        <f t="shared" si="115"/>
        <v>0</v>
      </c>
      <c r="M686">
        <f t="shared" si="116"/>
        <v>0</v>
      </c>
      <c r="N686">
        <f t="shared" si="117"/>
        <v>1</v>
      </c>
      <c r="O686">
        <v>62</v>
      </c>
      <c r="P686">
        <v>58</v>
      </c>
      <c r="Q686">
        <v>3682</v>
      </c>
      <c r="R686">
        <v>8.2112113617930227</v>
      </c>
      <c r="S686">
        <f t="shared" si="108"/>
        <v>3681.9999999999982</v>
      </c>
      <c r="T686">
        <v>8.3565474482840028</v>
      </c>
      <c r="U686">
        <f t="shared" si="109"/>
        <v>4257.9685029690954</v>
      </c>
      <c r="V686">
        <v>-0.14533608649098007</v>
      </c>
      <c r="W686">
        <v>8.3565539971688594</v>
      </c>
      <c r="X686">
        <v>-0.14534263537583669</v>
      </c>
      <c r="Z686">
        <v>3682</v>
      </c>
      <c r="AA686">
        <v>8.2112113617930227</v>
      </c>
      <c r="AB686">
        <v>0</v>
      </c>
      <c r="AC686">
        <v>1</v>
      </c>
      <c r="AD686">
        <v>6.41</v>
      </c>
      <c r="AE686">
        <v>6.46</v>
      </c>
      <c r="AF686">
        <v>3.99</v>
      </c>
    </row>
    <row r="687" spans="1:32" x14ac:dyDescent="0.3">
      <c r="A687">
        <v>2</v>
      </c>
      <c r="B687">
        <v>1.06</v>
      </c>
      <c r="C687">
        <f t="shared" si="110"/>
        <v>1.0128957753911554</v>
      </c>
      <c r="E687" t="s">
        <v>12</v>
      </c>
      <c r="F687" t="s">
        <v>4</v>
      </c>
      <c r="G687">
        <f t="shared" si="111"/>
        <v>0</v>
      </c>
      <c r="H687">
        <f t="shared" si="112"/>
        <v>0</v>
      </c>
      <c r="I687">
        <f t="shared" si="113"/>
        <v>1</v>
      </c>
      <c r="J687">
        <f t="shared" si="114"/>
        <v>0</v>
      </c>
      <c r="K687" t="s">
        <v>15</v>
      </c>
      <c r="L687">
        <f t="shared" si="115"/>
        <v>0</v>
      </c>
      <c r="M687">
        <f t="shared" si="116"/>
        <v>1</v>
      </c>
      <c r="N687">
        <f t="shared" si="117"/>
        <v>0</v>
      </c>
      <c r="O687">
        <v>60.8</v>
      </c>
      <c r="P687">
        <v>59</v>
      </c>
      <c r="Q687">
        <v>5205</v>
      </c>
      <c r="R687">
        <v>8.5573749810490689</v>
      </c>
      <c r="S687">
        <f t="shared" si="108"/>
        <v>5204.9999999999982</v>
      </c>
      <c r="T687">
        <v>8.8053142441856984</v>
      </c>
      <c r="U687">
        <f t="shared" si="109"/>
        <v>6669.5938445576012</v>
      </c>
      <c r="V687">
        <v>-0.24793926313662951</v>
      </c>
      <c r="W687">
        <v>8.811845584937025</v>
      </c>
      <c r="X687">
        <v>-0.25447060388795606</v>
      </c>
      <c r="Z687">
        <v>5205</v>
      </c>
      <c r="AA687">
        <v>8.5573749810490689</v>
      </c>
      <c r="AB687">
        <v>0</v>
      </c>
      <c r="AC687">
        <v>1</v>
      </c>
      <c r="AD687">
        <v>6.55</v>
      </c>
      <c r="AE687">
        <v>6.58</v>
      </c>
      <c r="AF687">
        <v>3.99</v>
      </c>
    </row>
    <row r="688" spans="1:32" x14ac:dyDescent="0.3">
      <c r="A688">
        <v>2</v>
      </c>
      <c r="B688">
        <v>1.53</v>
      </c>
      <c r="C688">
        <f t="shared" si="110"/>
        <v>1.0980285834290671</v>
      </c>
      <c r="E688" t="s">
        <v>3</v>
      </c>
      <c r="F688" t="s">
        <v>10</v>
      </c>
      <c r="G688">
        <f t="shared" si="111"/>
        <v>0</v>
      </c>
      <c r="H688">
        <f t="shared" si="112"/>
        <v>0</v>
      </c>
      <c r="I688">
        <f t="shared" si="113"/>
        <v>0</v>
      </c>
      <c r="J688">
        <f t="shared" si="114"/>
        <v>1</v>
      </c>
      <c r="K688" t="s">
        <v>11</v>
      </c>
      <c r="L688">
        <f t="shared" si="115"/>
        <v>0</v>
      </c>
      <c r="M688">
        <f t="shared" si="116"/>
        <v>0</v>
      </c>
      <c r="N688">
        <f t="shared" si="117"/>
        <v>1</v>
      </c>
      <c r="O688">
        <v>62.4</v>
      </c>
      <c r="P688">
        <v>58</v>
      </c>
      <c r="Q688">
        <v>7678</v>
      </c>
      <c r="R688">
        <v>8.9461143755607431</v>
      </c>
      <c r="S688">
        <f t="shared" si="108"/>
        <v>7678</v>
      </c>
      <c r="T688">
        <v>8.8152910075729167</v>
      </c>
      <c r="U688">
        <f t="shared" si="109"/>
        <v>6736.4678425655102</v>
      </c>
      <c r="V688">
        <v>0.13082336798782634</v>
      </c>
      <c r="W688">
        <v>8.8123884360847704</v>
      </c>
      <c r="X688">
        <v>0.13372593947597267</v>
      </c>
      <c r="Z688">
        <v>7678</v>
      </c>
      <c r="AA688">
        <v>8.9461143755607431</v>
      </c>
      <c r="AB688">
        <v>0</v>
      </c>
      <c r="AC688">
        <v>1</v>
      </c>
      <c r="AD688">
        <v>7.31</v>
      </c>
      <c r="AE688">
        <v>7.37</v>
      </c>
      <c r="AF688">
        <v>4.58</v>
      </c>
    </row>
    <row r="689" spans="1:32" x14ac:dyDescent="0.3">
      <c r="A689">
        <v>2</v>
      </c>
      <c r="B689">
        <v>1.02</v>
      </c>
      <c r="C689">
        <f t="shared" si="110"/>
        <v>1.0043640927805335</v>
      </c>
      <c r="E689" t="s">
        <v>18</v>
      </c>
      <c r="F689" t="s">
        <v>4</v>
      </c>
      <c r="G689">
        <f t="shared" si="111"/>
        <v>0</v>
      </c>
      <c r="H689">
        <f t="shared" si="112"/>
        <v>0</v>
      </c>
      <c r="I689">
        <f t="shared" si="113"/>
        <v>1</v>
      </c>
      <c r="J689">
        <f t="shared" si="114"/>
        <v>0</v>
      </c>
      <c r="K689" t="s">
        <v>2</v>
      </c>
      <c r="L689">
        <f t="shared" si="115"/>
        <v>0</v>
      </c>
      <c r="M689">
        <f t="shared" si="116"/>
        <v>0</v>
      </c>
      <c r="N689">
        <f t="shared" si="117"/>
        <v>1</v>
      </c>
      <c r="O689">
        <v>58.4</v>
      </c>
      <c r="P689">
        <v>62</v>
      </c>
      <c r="Q689">
        <v>4518</v>
      </c>
      <c r="R689">
        <v>8.4158246970279489</v>
      </c>
      <c r="S689">
        <f t="shared" si="108"/>
        <v>4518.0000000000018</v>
      </c>
      <c r="T689">
        <v>8.3874100446258986</v>
      </c>
      <c r="U689">
        <f t="shared" si="109"/>
        <v>4391.4293469049735</v>
      </c>
      <c r="V689">
        <v>2.8414652402050322E-2</v>
      </c>
      <c r="W689">
        <v>8.4028812276644924</v>
      </c>
      <c r="X689">
        <v>1.2943469363456472E-2</v>
      </c>
      <c r="Z689">
        <v>4518</v>
      </c>
      <c r="AA689">
        <v>8.4158246970279489</v>
      </c>
      <c r="AB689">
        <v>0</v>
      </c>
      <c r="AC689">
        <v>1</v>
      </c>
      <c r="AD689">
        <v>6.55</v>
      </c>
      <c r="AE689">
        <v>6.61</v>
      </c>
      <c r="AF689">
        <v>3.84</v>
      </c>
    </row>
    <row r="690" spans="1:32" x14ac:dyDescent="0.3">
      <c r="A690">
        <v>2</v>
      </c>
      <c r="B690">
        <v>1.51</v>
      </c>
      <c r="C690">
        <f t="shared" si="110"/>
        <v>1.0948560705584958</v>
      </c>
      <c r="E690" t="s">
        <v>12</v>
      </c>
      <c r="F690" t="s">
        <v>10</v>
      </c>
      <c r="G690">
        <f t="shared" si="111"/>
        <v>0</v>
      </c>
      <c r="H690">
        <f t="shared" si="112"/>
        <v>0</v>
      </c>
      <c r="I690">
        <f t="shared" si="113"/>
        <v>0</v>
      </c>
      <c r="J690">
        <f t="shared" si="114"/>
        <v>1</v>
      </c>
      <c r="K690" t="s">
        <v>11</v>
      </c>
      <c r="L690">
        <f t="shared" si="115"/>
        <v>0</v>
      </c>
      <c r="M690">
        <f t="shared" si="116"/>
        <v>0</v>
      </c>
      <c r="N690">
        <f t="shared" si="117"/>
        <v>1</v>
      </c>
      <c r="O690">
        <v>59.7</v>
      </c>
      <c r="P690">
        <v>59</v>
      </c>
      <c r="Q690">
        <v>7577</v>
      </c>
      <c r="R690">
        <v>8.9328726219313737</v>
      </c>
      <c r="S690">
        <f t="shared" si="108"/>
        <v>7577.0000000000018</v>
      </c>
      <c r="T690">
        <v>8.8243184163350339</v>
      </c>
      <c r="U690">
        <f t="shared" si="109"/>
        <v>6797.5560104643619</v>
      </c>
      <c r="V690">
        <v>0.10855420559633977</v>
      </c>
      <c r="W690">
        <v>8.8229572867156172</v>
      </c>
      <c r="X690">
        <v>0.10991533521575647</v>
      </c>
      <c r="Z690">
        <v>7577</v>
      </c>
      <c r="AA690">
        <v>8.9328726219313737</v>
      </c>
      <c r="AB690">
        <v>0</v>
      </c>
      <c r="AC690">
        <v>1</v>
      </c>
      <c r="AD690">
        <v>7.48</v>
      </c>
      <c r="AE690">
        <v>7.46</v>
      </c>
      <c r="AF690">
        <v>4.46</v>
      </c>
    </row>
    <row r="691" spans="1:32" x14ac:dyDescent="0.3">
      <c r="A691">
        <v>2</v>
      </c>
      <c r="B691">
        <v>2</v>
      </c>
      <c r="C691">
        <f t="shared" si="110"/>
        <v>1.1646528560862337</v>
      </c>
      <c r="E691" t="s">
        <v>12</v>
      </c>
      <c r="F691" t="s">
        <v>10</v>
      </c>
      <c r="G691">
        <f t="shared" si="111"/>
        <v>0</v>
      </c>
      <c r="H691">
        <f t="shared" si="112"/>
        <v>0</v>
      </c>
      <c r="I691">
        <f t="shared" si="113"/>
        <v>0</v>
      </c>
      <c r="J691">
        <f t="shared" si="114"/>
        <v>1</v>
      </c>
      <c r="K691" t="s">
        <v>15</v>
      </c>
      <c r="L691">
        <f t="shared" si="115"/>
        <v>0</v>
      </c>
      <c r="M691">
        <f t="shared" si="116"/>
        <v>1</v>
      </c>
      <c r="N691">
        <f t="shared" si="117"/>
        <v>0</v>
      </c>
      <c r="O691">
        <v>58.5</v>
      </c>
      <c r="P691">
        <v>61</v>
      </c>
      <c r="Q691">
        <v>14763</v>
      </c>
      <c r="R691">
        <v>9.5998793295340885</v>
      </c>
      <c r="S691">
        <f t="shared" si="108"/>
        <v>14763.000000000009</v>
      </c>
      <c r="T691">
        <v>9.7054412564181067</v>
      </c>
      <c r="U691">
        <f t="shared" si="109"/>
        <v>16406.637481548747</v>
      </c>
      <c r="V691">
        <v>-0.10556192688401822</v>
      </c>
      <c r="W691">
        <v>9.7443322461613491</v>
      </c>
      <c r="X691">
        <v>-0.14445291662726056</v>
      </c>
      <c r="Z691">
        <v>14763</v>
      </c>
      <c r="AA691">
        <v>9.5998793295340885</v>
      </c>
      <c r="AB691">
        <v>0</v>
      </c>
      <c r="AC691">
        <v>1</v>
      </c>
      <c r="AD691">
        <v>8.2799999999999994</v>
      </c>
      <c r="AE691">
        <v>8.19</v>
      </c>
      <c r="AF691">
        <v>4.82</v>
      </c>
    </row>
    <row r="692" spans="1:32" x14ac:dyDescent="0.3">
      <c r="A692">
        <v>2</v>
      </c>
      <c r="B692">
        <v>1.01</v>
      </c>
      <c r="C692">
        <f t="shared" si="110"/>
        <v>1.0021904733436682</v>
      </c>
      <c r="E692" t="s">
        <v>0</v>
      </c>
      <c r="F692" t="s">
        <v>14</v>
      </c>
      <c r="G692">
        <f t="shared" si="111"/>
        <v>0</v>
      </c>
      <c r="H692">
        <f t="shared" si="112"/>
        <v>1</v>
      </c>
      <c r="I692">
        <f t="shared" si="113"/>
        <v>0</v>
      </c>
      <c r="J692">
        <f t="shared" si="114"/>
        <v>0</v>
      </c>
      <c r="K692" t="s">
        <v>16</v>
      </c>
      <c r="L692">
        <f t="shared" si="115"/>
        <v>1</v>
      </c>
      <c r="M692">
        <f t="shared" si="116"/>
        <v>0</v>
      </c>
      <c r="N692">
        <f t="shared" si="117"/>
        <v>0</v>
      </c>
      <c r="O692">
        <v>62.7</v>
      </c>
      <c r="P692">
        <v>59</v>
      </c>
      <c r="Q692">
        <v>9451</v>
      </c>
      <c r="R692">
        <v>9.1538758349950555</v>
      </c>
      <c r="S692">
        <f t="shared" si="108"/>
        <v>9450.9999999999945</v>
      </c>
      <c r="T692">
        <v>9.2024737162791208</v>
      </c>
      <c r="U692">
        <f t="shared" si="109"/>
        <v>9921.6420546114132</v>
      </c>
      <c r="V692">
        <v>-4.8597881284065281E-2</v>
      </c>
      <c r="W692">
        <v>9.2125067787491908</v>
      </c>
      <c r="X692">
        <v>-5.8630943754135245E-2</v>
      </c>
      <c r="Z692">
        <v>9451</v>
      </c>
      <c r="AA692">
        <v>9.1538758349950555</v>
      </c>
      <c r="AB692">
        <v>0</v>
      </c>
      <c r="AC692">
        <v>1</v>
      </c>
      <c r="AD692">
        <v>6.3</v>
      </c>
      <c r="AE692">
        <v>6.42</v>
      </c>
      <c r="AF692">
        <v>3.99</v>
      </c>
    </row>
    <row r="693" spans="1:32" x14ac:dyDescent="0.3">
      <c r="A693">
        <v>2</v>
      </c>
      <c r="B693">
        <v>1.01</v>
      </c>
      <c r="C693">
        <f t="shared" si="110"/>
        <v>1.0021904733436682</v>
      </c>
      <c r="E693" t="s">
        <v>3</v>
      </c>
      <c r="F693" t="s">
        <v>6</v>
      </c>
      <c r="G693">
        <f t="shared" si="111"/>
        <v>0</v>
      </c>
      <c r="H693">
        <f t="shared" si="112"/>
        <v>1</v>
      </c>
      <c r="I693">
        <f t="shared" si="113"/>
        <v>0</v>
      </c>
      <c r="J693">
        <f t="shared" si="114"/>
        <v>0</v>
      </c>
      <c r="K693" t="s">
        <v>2</v>
      </c>
      <c r="L693">
        <f t="shared" si="115"/>
        <v>0</v>
      </c>
      <c r="M693">
        <f t="shared" si="116"/>
        <v>0</v>
      </c>
      <c r="N693">
        <f t="shared" si="117"/>
        <v>1</v>
      </c>
      <c r="O693">
        <v>60.8</v>
      </c>
      <c r="P693">
        <v>56</v>
      </c>
      <c r="Q693">
        <v>6346</v>
      </c>
      <c r="R693">
        <v>8.7555799721431402</v>
      </c>
      <c r="S693">
        <f t="shared" si="108"/>
        <v>6345.9999999999955</v>
      </c>
      <c r="T693">
        <v>8.4812504444261325</v>
      </c>
      <c r="U693">
        <f t="shared" si="109"/>
        <v>4823.4776181221096</v>
      </c>
      <c r="V693">
        <v>0.27432952771700769</v>
      </c>
      <c r="W693">
        <v>8.4816583210375427</v>
      </c>
      <c r="X693">
        <v>0.27392165110559752</v>
      </c>
      <c r="Z693">
        <v>6346</v>
      </c>
      <c r="AA693">
        <v>8.7555799721431402</v>
      </c>
      <c r="AB693">
        <v>0</v>
      </c>
      <c r="AC693">
        <v>1</v>
      </c>
      <c r="AD693">
        <v>6.53</v>
      </c>
      <c r="AE693">
        <v>6.47</v>
      </c>
      <c r="AF693">
        <v>3.95</v>
      </c>
    </row>
    <row r="694" spans="1:32" x14ac:dyDescent="0.3">
      <c r="A694">
        <v>2</v>
      </c>
      <c r="B694">
        <v>1.2</v>
      </c>
      <c r="C694">
        <f t="shared" si="110"/>
        <v>1.0409070644037852</v>
      </c>
      <c r="E694" t="s">
        <v>12</v>
      </c>
      <c r="F694" t="s">
        <v>6</v>
      </c>
      <c r="G694">
        <f t="shared" si="111"/>
        <v>0</v>
      </c>
      <c r="H694">
        <f t="shared" si="112"/>
        <v>1</v>
      </c>
      <c r="I694">
        <f t="shared" si="113"/>
        <v>0</v>
      </c>
      <c r="J694">
        <f t="shared" si="114"/>
        <v>0</v>
      </c>
      <c r="K694" t="s">
        <v>5</v>
      </c>
      <c r="L694">
        <f t="shared" si="115"/>
        <v>0</v>
      </c>
      <c r="M694">
        <f t="shared" si="116"/>
        <v>1</v>
      </c>
      <c r="N694">
        <f t="shared" si="117"/>
        <v>0</v>
      </c>
      <c r="O694">
        <v>61.4</v>
      </c>
      <c r="P694">
        <v>56</v>
      </c>
      <c r="Q694">
        <v>11435</v>
      </c>
      <c r="R694">
        <v>9.3444341064568821</v>
      </c>
      <c r="S694">
        <f t="shared" si="108"/>
        <v>11435.000000000007</v>
      </c>
      <c r="T694">
        <v>9.1438933112205536</v>
      </c>
      <c r="U694">
        <f t="shared" si="109"/>
        <v>9357.1245045523265</v>
      </c>
      <c r="V694">
        <v>0.20054079523632851</v>
      </c>
      <c r="W694">
        <v>9.1289351250906048</v>
      </c>
      <c r="X694">
        <v>0.21549898136627732</v>
      </c>
      <c r="Z694">
        <v>11435</v>
      </c>
      <c r="AA694">
        <v>9.3444341064568821</v>
      </c>
      <c r="AB694">
        <v>0</v>
      </c>
      <c r="AC694">
        <v>1</v>
      </c>
      <c r="AD694">
        <v>6.94</v>
      </c>
      <c r="AE694">
        <v>6.83</v>
      </c>
      <c r="AF694">
        <v>4.2300000000000004</v>
      </c>
    </row>
    <row r="695" spans="1:32" x14ac:dyDescent="0.3">
      <c r="A695">
        <v>2</v>
      </c>
      <c r="B695">
        <v>1.2</v>
      </c>
      <c r="C695">
        <f t="shared" si="110"/>
        <v>1.0409070644037852</v>
      </c>
      <c r="E695" t="s">
        <v>3</v>
      </c>
      <c r="F695" t="s">
        <v>10</v>
      </c>
      <c r="G695">
        <f t="shared" si="111"/>
        <v>0</v>
      </c>
      <c r="H695">
        <f t="shared" si="112"/>
        <v>0</v>
      </c>
      <c r="I695">
        <f t="shared" si="113"/>
        <v>0</v>
      </c>
      <c r="J695">
        <f t="shared" si="114"/>
        <v>1</v>
      </c>
      <c r="K695" t="s">
        <v>7</v>
      </c>
      <c r="L695">
        <f t="shared" si="115"/>
        <v>0</v>
      </c>
      <c r="M695">
        <f t="shared" si="116"/>
        <v>1</v>
      </c>
      <c r="N695">
        <f t="shared" si="117"/>
        <v>0</v>
      </c>
      <c r="O695">
        <v>62.5</v>
      </c>
      <c r="P695">
        <v>55</v>
      </c>
      <c r="Q695">
        <v>6639</v>
      </c>
      <c r="R695">
        <v>8.8007166287191598</v>
      </c>
      <c r="S695">
        <f t="shared" si="108"/>
        <v>6639.0000000000027</v>
      </c>
      <c r="T695">
        <v>8.8014822992619823</v>
      </c>
      <c r="U695">
        <f t="shared" si="109"/>
        <v>6644.085233292034</v>
      </c>
      <c r="V695">
        <v>-7.6567054282250524E-4</v>
      </c>
      <c r="W695">
        <v>8.7933450781961238</v>
      </c>
      <c r="X695">
        <v>7.3715505230360634E-3</v>
      </c>
      <c r="Z695">
        <v>6639</v>
      </c>
      <c r="AA695">
        <v>8.8007166287191598</v>
      </c>
      <c r="AB695">
        <v>0</v>
      </c>
      <c r="AC695">
        <v>1</v>
      </c>
      <c r="AD695">
        <v>6.76</v>
      </c>
      <c r="AE695">
        <v>6.81</v>
      </c>
      <c r="AF695">
        <v>4.24</v>
      </c>
    </row>
    <row r="696" spans="1:32" x14ac:dyDescent="0.3">
      <c r="A696">
        <v>2</v>
      </c>
      <c r="B696">
        <v>1.5</v>
      </c>
      <c r="C696">
        <f t="shared" si="110"/>
        <v>1.0932575062388263</v>
      </c>
      <c r="E696" t="s">
        <v>8</v>
      </c>
      <c r="F696" t="s">
        <v>1</v>
      </c>
      <c r="G696">
        <f t="shared" si="111"/>
        <v>0</v>
      </c>
      <c r="H696">
        <f t="shared" si="112"/>
        <v>0</v>
      </c>
      <c r="I696">
        <f t="shared" si="113"/>
        <v>0</v>
      </c>
      <c r="J696">
        <f t="shared" si="114"/>
        <v>1</v>
      </c>
      <c r="K696" t="s">
        <v>11</v>
      </c>
      <c r="L696">
        <f t="shared" si="115"/>
        <v>0</v>
      </c>
      <c r="M696">
        <f t="shared" si="116"/>
        <v>0</v>
      </c>
      <c r="N696">
        <f t="shared" si="117"/>
        <v>1</v>
      </c>
      <c r="O696">
        <v>65.5</v>
      </c>
      <c r="P696">
        <v>60</v>
      </c>
      <c r="Q696">
        <v>5268</v>
      </c>
      <c r="R696">
        <v>8.5694060628631714</v>
      </c>
      <c r="S696">
        <f t="shared" si="108"/>
        <v>5267.9999999999991</v>
      </c>
      <c r="T696">
        <v>8.6504342987677472</v>
      </c>
      <c r="U696">
        <f t="shared" si="109"/>
        <v>5712.62718203246</v>
      </c>
      <c r="V696">
        <v>-8.1028235904575752E-2</v>
      </c>
      <c r="W696">
        <v>8.6569722349831775</v>
      </c>
      <c r="X696">
        <v>-8.7566172120006058E-2</v>
      </c>
      <c r="Z696">
        <v>5268</v>
      </c>
      <c r="AA696">
        <v>8.5694060628631714</v>
      </c>
      <c r="AB696">
        <v>0</v>
      </c>
      <c r="AC696">
        <v>1</v>
      </c>
      <c r="AD696">
        <v>7.07</v>
      </c>
      <c r="AE696">
        <v>7.03</v>
      </c>
      <c r="AF696">
        <v>4.62</v>
      </c>
    </row>
    <row r="697" spans="1:32" x14ac:dyDescent="0.3">
      <c r="A697">
        <v>2</v>
      </c>
      <c r="B697">
        <v>1.5</v>
      </c>
      <c r="C697">
        <f t="shared" si="110"/>
        <v>1.0932575062388263</v>
      </c>
      <c r="E697" t="s">
        <v>18</v>
      </c>
      <c r="F697" t="s">
        <v>6</v>
      </c>
      <c r="G697">
        <f t="shared" si="111"/>
        <v>0</v>
      </c>
      <c r="H697">
        <f t="shared" si="112"/>
        <v>1</v>
      </c>
      <c r="I697">
        <f t="shared" si="113"/>
        <v>0</v>
      </c>
      <c r="J697">
        <f t="shared" si="114"/>
        <v>0</v>
      </c>
      <c r="K697" t="s">
        <v>11</v>
      </c>
      <c r="L697">
        <f t="shared" si="115"/>
        <v>0</v>
      </c>
      <c r="M697">
        <f t="shared" si="116"/>
        <v>0</v>
      </c>
      <c r="N697">
        <f t="shared" si="117"/>
        <v>1</v>
      </c>
      <c r="O697">
        <v>63.5</v>
      </c>
      <c r="P697">
        <v>59</v>
      </c>
      <c r="Q697">
        <v>9450</v>
      </c>
      <c r="R697">
        <v>9.153770020487789</v>
      </c>
      <c r="S697">
        <f t="shared" si="108"/>
        <v>9450.0000000000055</v>
      </c>
      <c r="T697">
        <v>9.097263099468984</v>
      </c>
      <c r="U697">
        <f t="shared" si="109"/>
        <v>8930.8164679165275</v>
      </c>
      <c r="V697">
        <v>5.6506921018804945E-2</v>
      </c>
      <c r="W697">
        <v>9.0862871005524397</v>
      </c>
      <c r="X697">
        <v>6.7482919935349273E-2</v>
      </c>
      <c r="Z697">
        <v>9450</v>
      </c>
      <c r="AA697">
        <v>9.153770020487789</v>
      </c>
      <c r="AB697">
        <v>0</v>
      </c>
      <c r="AC697">
        <v>1</v>
      </c>
      <c r="AD697">
        <v>7.28</v>
      </c>
      <c r="AE697">
        <v>7.25</v>
      </c>
      <c r="AF697">
        <v>4.6100000000000003</v>
      </c>
    </row>
    <row r="698" spans="1:32" x14ac:dyDescent="0.3">
      <c r="A698">
        <v>2</v>
      </c>
      <c r="B698">
        <v>1.01</v>
      </c>
      <c r="C698">
        <f t="shared" si="110"/>
        <v>1.0021904733436682</v>
      </c>
      <c r="E698" t="s">
        <v>3</v>
      </c>
      <c r="F698" t="s">
        <v>14</v>
      </c>
      <c r="G698">
        <f t="shared" si="111"/>
        <v>0</v>
      </c>
      <c r="H698">
        <f t="shared" si="112"/>
        <v>1</v>
      </c>
      <c r="I698">
        <f t="shared" si="113"/>
        <v>0</v>
      </c>
      <c r="J698">
        <f t="shared" si="114"/>
        <v>0</v>
      </c>
      <c r="K698" t="s">
        <v>2</v>
      </c>
      <c r="L698">
        <f t="shared" si="115"/>
        <v>0</v>
      </c>
      <c r="M698">
        <f t="shared" si="116"/>
        <v>0</v>
      </c>
      <c r="N698">
        <f t="shared" si="117"/>
        <v>1</v>
      </c>
      <c r="O698">
        <v>59.9</v>
      </c>
      <c r="P698">
        <v>60</v>
      </c>
      <c r="Q698">
        <v>5215</v>
      </c>
      <c r="R698">
        <v>8.5592943674348732</v>
      </c>
      <c r="S698">
        <f t="shared" si="108"/>
        <v>5215.0000000000018</v>
      </c>
      <c r="T698">
        <v>8.5062490150202521</v>
      </c>
      <c r="U698">
        <f t="shared" si="109"/>
        <v>4945.5774661291907</v>
      </c>
      <c r="V698">
        <v>5.304535241462105E-2</v>
      </c>
      <c r="W698">
        <v>8.5045583247224776</v>
      </c>
      <c r="X698">
        <v>5.4736042712395516E-2</v>
      </c>
      <c r="Z698">
        <v>5215</v>
      </c>
      <c r="AA698">
        <v>8.5592943674348732</v>
      </c>
      <c r="AB698">
        <v>0</v>
      </c>
      <c r="AC698">
        <v>1</v>
      </c>
      <c r="AD698">
        <v>6.59</v>
      </c>
      <c r="AE698">
        <v>6.53</v>
      </c>
      <c r="AF698">
        <v>3.93</v>
      </c>
    </row>
    <row r="699" spans="1:32" x14ac:dyDescent="0.3">
      <c r="A699">
        <v>2</v>
      </c>
      <c r="B699">
        <v>1.1200000000000001</v>
      </c>
      <c r="C699">
        <f t="shared" si="110"/>
        <v>1.0252341011706301</v>
      </c>
      <c r="E699" t="s">
        <v>3</v>
      </c>
      <c r="F699" t="s">
        <v>14</v>
      </c>
      <c r="G699">
        <f t="shared" si="111"/>
        <v>0</v>
      </c>
      <c r="H699">
        <f t="shared" si="112"/>
        <v>1</v>
      </c>
      <c r="I699">
        <f t="shared" si="113"/>
        <v>0</v>
      </c>
      <c r="J699">
        <f t="shared" si="114"/>
        <v>0</v>
      </c>
      <c r="K699" t="s">
        <v>15</v>
      </c>
      <c r="L699">
        <f t="shared" si="115"/>
        <v>0</v>
      </c>
      <c r="M699">
        <f t="shared" si="116"/>
        <v>1</v>
      </c>
      <c r="N699">
        <f t="shared" si="117"/>
        <v>0</v>
      </c>
      <c r="O699">
        <v>62.6</v>
      </c>
      <c r="P699">
        <v>56</v>
      </c>
      <c r="Q699">
        <v>8074</v>
      </c>
      <c r="R699">
        <v>8.9964043014128858</v>
      </c>
      <c r="S699">
        <f t="shared" si="108"/>
        <v>8073.9999999999973</v>
      </c>
      <c r="T699">
        <v>9.0110050753488267</v>
      </c>
      <c r="U699">
        <f t="shared" si="109"/>
        <v>8192.7514708106082</v>
      </c>
      <c r="V699">
        <v>-1.4600773935940836E-2</v>
      </c>
      <c r="W699">
        <v>9.0083780026341973</v>
      </c>
      <c r="X699">
        <v>-1.1973701221311472E-2</v>
      </c>
      <c r="Z699">
        <v>8074</v>
      </c>
      <c r="AA699">
        <v>8.9964043014128858</v>
      </c>
      <c r="AB699">
        <v>0</v>
      </c>
      <c r="AC699">
        <v>1</v>
      </c>
      <c r="AD699">
        <v>6.59</v>
      </c>
      <c r="AE699">
        <v>6.63</v>
      </c>
      <c r="AF699">
        <v>4.1399999999999997</v>
      </c>
    </row>
    <row r="700" spans="1:32" x14ac:dyDescent="0.3">
      <c r="A700">
        <v>2</v>
      </c>
      <c r="B700">
        <v>1.01</v>
      </c>
      <c r="C700">
        <f t="shared" si="110"/>
        <v>1.0021904733436682</v>
      </c>
      <c r="E700" t="s">
        <v>18</v>
      </c>
      <c r="F700" t="s">
        <v>14</v>
      </c>
      <c r="G700">
        <f t="shared" si="111"/>
        <v>0</v>
      </c>
      <c r="H700">
        <f t="shared" si="112"/>
        <v>1</v>
      </c>
      <c r="I700">
        <f t="shared" si="113"/>
        <v>0</v>
      </c>
      <c r="J700">
        <f t="shared" si="114"/>
        <v>0</v>
      </c>
      <c r="K700" t="s">
        <v>5</v>
      </c>
      <c r="L700">
        <f t="shared" si="115"/>
        <v>0</v>
      </c>
      <c r="M700">
        <f t="shared" si="116"/>
        <v>1</v>
      </c>
      <c r="N700">
        <f t="shared" si="117"/>
        <v>0</v>
      </c>
      <c r="O700">
        <v>61.8</v>
      </c>
      <c r="P700">
        <v>58</v>
      </c>
      <c r="Q700">
        <v>8922</v>
      </c>
      <c r="R700">
        <v>9.0962754156882095</v>
      </c>
      <c r="S700">
        <f t="shared" si="108"/>
        <v>8921.9999999999945</v>
      </c>
      <c r="T700">
        <v>8.8852409885767241</v>
      </c>
      <c r="U700">
        <f t="shared" si="109"/>
        <v>7224.5554998557018</v>
      </c>
      <c r="V700">
        <v>0.21103442711148546</v>
      </c>
      <c r="W700">
        <v>8.8834910002276537</v>
      </c>
      <c r="X700">
        <v>0.21278441546055582</v>
      </c>
      <c r="Z700">
        <v>8922</v>
      </c>
      <c r="AA700">
        <v>9.0962754156882095</v>
      </c>
      <c r="AB700">
        <v>0</v>
      </c>
      <c r="AC700">
        <v>1</v>
      </c>
      <c r="AD700">
        <v>6.44</v>
      </c>
      <c r="AE700">
        <v>6.48</v>
      </c>
      <c r="AF700">
        <v>3.99</v>
      </c>
    </row>
    <row r="701" spans="1:32" x14ac:dyDescent="0.3">
      <c r="A701">
        <v>2</v>
      </c>
      <c r="B701">
        <v>1.1499999999999999</v>
      </c>
      <c r="C701">
        <f t="shared" si="110"/>
        <v>1.0312108054708153</v>
      </c>
      <c r="E701" t="s">
        <v>12</v>
      </c>
      <c r="F701" t="s">
        <v>13</v>
      </c>
      <c r="G701">
        <f t="shared" si="111"/>
        <v>0</v>
      </c>
      <c r="H701">
        <f t="shared" si="112"/>
        <v>0</v>
      </c>
      <c r="I701">
        <f t="shared" si="113"/>
        <v>1</v>
      </c>
      <c r="J701">
        <f t="shared" si="114"/>
        <v>0</v>
      </c>
      <c r="K701" t="s">
        <v>2</v>
      </c>
      <c r="L701">
        <f t="shared" si="115"/>
        <v>0</v>
      </c>
      <c r="M701">
        <f t="shared" si="116"/>
        <v>0</v>
      </c>
      <c r="N701">
        <f t="shared" si="117"/>
        <v>1</v>
      </c>
      <c r="O701">
        <v>62.2</v>
      </c>
      <c r="P701">
        <v>56</v>
      </c>
      <c r="Q701">
        <v>5851</v>
      </c>
      <c r="R701">
        <v>8.6743678657882359</v>
      </c>
      <c r="S701">
        <f t="shared" si="108"/>
        <v>5850.9999999999991</v>
      </c>
      <c r="T701">
        <v>8.5315112931734003</v>
      </c>
      <c r="U701">
        <f t="shared" si="109"/>
        <v>5072.1054837666206</v>
      </c>
      <c r="V701">
        <v>0.14285657261483564</v>
      </c>
      <c r="W701">
        <v>8.5221618818639442</v>
      </c>
      <c r="X701">
        <v>0.15220598392429174</v>
      </c>
      <c r="Z701">
        <v>5851</v>
      </c>
      <c r="AA701">
        <v>8.6743678657882359</v>
      </c>
      <c r="AB701">
        <v>0</v>
      </c>
      <c r="AC701">
        <v>1</v>
      </c>
      <c r="AD701">
        <v>6.76</v>
      </c>
      <c r="AE701">
        <v>6.68</v>
      </c>
      <c r="AF701">
        <v>4.18</v>
      </c>
    </row>
    <row r="702" spans="1:32" x14ac:dyDescent="0.3">
      <c r="A702">
        <v>2</v>
      </c>
      <c r="B702">
        <v>1.3</v>
      </c>
      <c r="C702">
        <f t="shared" si="110"/>
        <v>1.0593906684519199</v>
      </c>
      <c r="E702" t="s">
        <v>0</v>
      </c>
      <c r="F702" t="s">
        <v>1</v>
      </c>
      <c r="G702">
        <f t="shared" si="111"/>
        <v>0</v>
      </c>
      <c r="H702">
        <f t="shared" si="112"/>
        <v>0</v>
      </c>
      <c r="I702">
        <f t="shared" si="113"/>
        <v>0</v>
      </c>
      <c r="J702">
        <f t="shared" si="114"/>
        <v>1</v>
      </c>
      <c r="K702" t="s">
        <v>15</v>
      </c>
      <c r="L702">
        <f t="shared" si="115"/>
        <v>0</v>
      </c>
      <c r="M702">
        <f t="shared" si="116"/>
        <v>1</v>
      </c>
      <c r="N702">
        <f t="shared" si="117"/>
        <v>0</v>
      </c>
      <c r="O702">
        <v>63.6</v>
      </c>
      <c r="P702">
        <v>59</v>
      </c>
      <c r="Q702">
        <v>5269</v>
      </c>
      <c r="R702">
        <v>8.5695958702092856</v>
      </c>
      <c r="S702">
        <f t="shared" si="108"/>
        <v>5268.9999999999991</v>
      </c>
      <c r="T702">
        <v>8.8770949980855463</v>
      </c>
      <c r="U702">
        <f t="shared" si="109"/>
        <v>7165.9433904047592</v>
      </c>
      <c r="V702">
        <v>-0.30749912787626066</v>
      </c>
      <c r="W702">
        <v>8.8709649062134375</v>
      </c>
      <c r="X702">
        <v>-0.30136903600415188</v>
      </c>
      <c r="Z702">
        <v>5269</v>
      </c>
      <c r="AA702">
        <v>8.5695958702092856</v>
      </c>
      <c r="AB702">
        <v>0</v>
      </c>
      <c r="AC702">
        <v>1</v>
      </c>
      <c r="AD702">
        <v>6.9</v>
      </c>
      <c r="AE702">
        <v>6.87</v>
      </c>
      <c r="AF702">
        <v>4.38</v>
      </c>
    </row>
    <row r="703" spans="1:32" x14ac:dyDescent="0.3">
      <c r="A703">
        <v>2</v>
      </c>
      <c r="B703">
        <v>1.59</v>
      </c>
      <c r="C703">
        <f t="shared" si="110"/>
        <v>1.1073559094839769</v>
      </c>
      <c r="E703" t="s">
        <v>18</v>
      </c>
      <c r="F703" t="s">
        <v>17</v>
      </c>
      <c r="G703">
        <f t="shared" si="111"/>
        <v>1</v>
      </c>
      <c r="H703">
        <f t="shared" si="112"/>
        <v>0</v>
      </c>
      <c r="I703">
        <f t="shared" si="113"/>
        <v>0</v>
      </c>
      <c r="J703">
        <f t="shared" si="114"/>
        <v>0</v>
      </c>
      <c r="K703" t="s">
        <v>11</v>
      </c>
      <c r="L703">
        <f t="shared" si="115"/>
        <v>0</v>
      </c>
      <c r="M703">
        <f t="shared" si="116"/>
        <v>0</v>
      </c>
      <c r="N703">
        <f t="shared" si="117"/>
        <v>1</v>
      </c>
      <c r="O703">
        <v>59.9</v>
      </c>
      <c r="P703">
        <v>59</v>
      </c>
      <c r="Q703">
        <v>10685</v>
      </c>
      <c r="R703">
        <v>9.2765961677532474</v>
      </c>
      <c r="S703">
        <f t="shared" si="108"/>
        <v>10684.999999999993</v>
      </c>
      <c r="T703">
        <v>9.2506450117829964</v>
      </c>
      <c r="U703">
        <f t="shared" si="109"/>
        <v>10411.278948869087</v>
      </c>
      <c r="V703">
        <v>2.5951155970250994E-2</v>
      </c>
      <c r="W703">
        <v>9.2576512429249398</v>
      </c>
      <c r="X703">
        <v>1.8944924828307563E-2</v>
      </c>
      <c r="Z703">
        <v>10685</v>
      </c>
      <c r="AA703">
        <v>9.2765961677532474</v>
      </c>
      <c r="AB703">
        <v>0</v>
      </c>
      <c r="AC703">
        <v>1</v>
      </c>
      <c r="AD703">
        <v>7.6</v>
      </c>
      <c r="AE703">
        <v>7.52</v>
      </c>
      <c r="AF703">
        <v>4.53</v>
      </c>
    </row>
    <row r="704" spans="1:32" x14ac:dyDescent="0.3">
      <c r="A704">
        <v>2</v>
      </c>
      <c r="B704">
        <v>1.01</v>
      </c>
      <c r="C704">
        <f t="shared" si="110"/>
        <v>1.0021904733436682</v>
      </c>
      <c r="E704" t="s">
        <v>18</v>
      </c>
      <c r="F704" t="s">
        <v>17</v>
      </c>
      <c r="G704">
        <f t="shared" si="111"/>
        <v>1</v>
      </c>
      <c r="H704">
        <f t="shared" si="112"/>
        <v>0</v>
      </c>
      <c r="I704">
        <f t="shared" si="113"/>
        <v>0</v>
      </c>
      <c r="J704">
        <f t="shared" si="114"/>
        <v>0</v>
      </c>
      <c r="K704" t="s">
        <v>2</v>
      </c>
      <c r="L704">
        <f t="shared" si="115"/>
        <v>0</v>
      </c>
      <c r="M704">
        <f t="shared" si="116"/>
        <v>0</v>
      </c>
      <c r="N704">
        <f t="shared" si="117"/>
        <v>1</v>
      </c>
      <c r="O704">
        <v>62.8</v>
      </c>
      <c r="P704">
        <v>60</v>
      </c>
      <c r="Q704">
        <v>5832</v>
      </c>
      <c r="R704">
        <v>8.6711152736884944</v>
      </c>
      <c r="S704">
        <f t="shared" si="108"/>
        <v>5832.0000000000018</v>
      </c>
      <c r="T704">
        <v>8.5118512569526441</v>
      </c>
      <c r="U704">
        <f t="shared" si="109"/>
        <v>4973.3615414786591</v>
      </c>
      <c r="V704">
        <v>0.15926401673585033</v>
      </c>
      <c r="W704">
        <v>8.512250962964508</v>
      </c>
      <c r="X704">
        <v>0.15886431072398643</v>
      </c>
      <c r="Z704">
        <v>5832</v>
      </c>
      <c r="AA704">
        <v>8.6711152736884944</v>
      </c>
      <c r="AB704">
        <v>0</v>
      </c>
      <c r="AC704">
        <v>1</v>
      </c>
      <c r="AD704">
        <v>6.36</v>
      </c>
      <c r="AE704">
        <v>6.42</v>
      </c>
      <c r="AF704">
        <v>4.01</v>
      </c>
    </row>
    <row r="705" spans="1:32" x14ac:dyDescent="0.3">
      <c r="A705">
        <v>2</v>
      </c>
      <c r="B705">
        <v>1.07</v>
      </c>
      <c r="C705">
        <f t="shared" si="110"/>
        <v>1.0149893672259187</v>
      </c>
      <c r="E705" t="s">
        <v>3</v>
      </c>
      <c r="F705" t="s">
        <v>4</v>
      </c>
      <c r="G705">
        <f t="shared" si="111"/>
        <v>0</v>
      </c>
      <c r="H705">
        <f t="shared" si="112"/>
        <v>0</v>
      </c>
      <c r="I705">
        <f t="shared" si="113"/>
        <v>1</v>
      </c>
      <c r="J705">
        <f t="shared" si="114"/>
        <v>0</v>
      </c>
      <c r="K705" t="s">
        <v>2</v>
      </c>
      <c r="L705">
        <f t="shared" si="115"/>
        <v>0</v>
      </c>
      <c r="M705">
        <f t="shared" si="116"/>
        <v>0</v>
      </c>
      <c r="N705">
        <f t="shared" si="117"/>
        <v>1</v>
      </c>
      <c r="O705">
        <v>61.5</v>
      </c>
      <c r="P705">
        <v>54</v>
      </c>
      <c r="Q705">
        <v>3415</v>
      </c>
      <c r="R705">
        <v>8.1359327720048906</v>
      </c>
      <c r="S705">
        <f t="shared" si="108"/>
        <v>3415.0000000000005</v>
      </c>
      <c r="T705">
        <v>8.4549469645185908</v>
      </c>
      <c r="U705">
        <f t="shared" si="109"/>
        <v>4698.2574541642343</v>
      </c>
      <c r="V705">
        <v>-0.31901419251370022</v>
      </c>
      <c r="W705">
        <v>8.4455078341970697</v>
      </c>
      <c r="X705">
        <v>-0.30957506219217912</v>
      </c>
      <c r="Z705">
        <v>3415</v>
      </c>
      <c r="AA705">
        <v>8.1359327720048906</v>
      </c>
      <c r="AB705">
        <v>0</v>
      </c>
      <c r="AC705">
        <v>1</v>
      </c>
      <c r="AD705">
        <v>6.64</v>
      </c>
      <c r="AE705">
        <v>6.6</v>
      </c>
      <c r="AF705">
        <v>4.07</v>
      </c>
    </row>
    <row r="706" spans="1:32" x14ac:dyDescent="0.3">
      <c r="A706">
        <v>2</v>
      </c>
      <c r="B706">
        <v>1.2</v>
      </c>
      <c r="C706">
        <f t="shared" si="110"/>
        <v>1.0409070644037852</v>
      </c>
      <c r="E706" t="s">
        <v>12</v>
      </c>
      <c r="F706" t="s">
        <v>17</v>
      </c>
      <c r="G706">
        <f t="shared" si="111"/>
        <v>1</v>
      </c>
      <c r="H706">
        <f t="shared" si="112"/>
        <v>0</v>
      </c>
      <c r="I706">
        <f t="shared" si="113"/>
        <v>0</v>
      </c>
      <c r="J706">
        <f t="shared" si="114"/>
        <v>0</v>
      </c>
      <c r="K706" t="s">
        <v>11</v>
      </c>
      <c r="L706">
        <f t="shared" si="115"/>
        <v>0</v>
      </c>
      <c r="M706">
        <f t="shared" si="116"/>
        <v>0</v>
      </c>
      <c r="N706">
        <f t="shared" si="117"/>
        <v>1</v>
      </c>
      <c r="O706">
        <v>61.4</v>
      </c>
      <c r="P706">
        <v>60</v>
      </c>
      <c r="Q706">
        <v>5947</v>
      </c>
      <c r="R706">
        <v>8.6906421697065941</v>
      </c>
      <c r="S706">
        <f t="shared" si="108"/>
        <v>5947.0000000000027</v>
      </c>
      <c r="T706">
        <v>8.7619650603846999</v>
      </c>
      <c r="U706">
        <f t="shared" si="109"/>
        <v>6386.6494069018809</v>
      </c>
      <c r="V706">
        <v>-7.1322890678105821E-2</v>
      </c>
      <c r="W706">
        <v>8.7587505617476609</v>
      </c>
      <c r="X706">
        <v>-6.8108392041066779E-2</v>
      </c>
      <c r="Z706">
        <v>5947</v>
      </c>
      <c r="AA706">
        <v>8.6906421697065941</v>
      </c>
      <c r="AB706">
        <v>0</v>
      </c>
      <c r="AC706">
        <v>1</v>
      </c>
      <c r="AD706">
        <v>6.85</v>
      </c>
      <c r="AE706">
        <v>6.79</v>
      </c>
      <c r="AF706">
        <v>4.1900000000000004</v>
      </c>
    </row>
    <row r="707" spans="1:32" x14ac:dyDescent="0.3">
      <c r="A707">
        <v>2</v>
      </c>
      <c r="B707">
        <v>1.05</v>
      </c>
      <c r="C707">
        <f t="shared" si="110"/>
        <v>1.010786718750355</v>
      </c>
      <c r="E707" t="s">
        <v>18</v>
      </c>
      <c r="F707" t="s">
        <v>4</v>
      </c>
      <c r="G707">
        <f t="shared" si="111"/>
        <v>0</v>
      </c>
      <c r="H707">
        <f t="shared" si="112"/>
        <v>0</v>
      </c>
      <c r="I707">
        <f t="shared" si="113"/>
        <v>1</v>
      </c>
      <c r="J707">
        <f t="shared" si="114"/>
        <v>0</v>
      </c>
      <c r="K707" t="s">
        <v>15</v>
      </c>
      <c r="L707">
        <f t="shared" si="115"/>
        <v>0</v>
      </c>
      <c r="M707">
        <f t="shared" si="116"/>
        <v>1</v>
      </c>
      <c r="N707">
        <f t="shared" si="117"/>
        <v>0</v>
      </c>
      <c r="O707">
        <v>63.3</v>
      </c>
      <c r="P707">
        <v>56</v>
      </c>
      <c r="Q707">
        <v>5614</v>
      </c>
      <c r="R707">
        <v>8.6330187569218282</v>
      </c>
      <c r="S707">
        <f t="shared" ref="S707:S770" si="118">EXP(R707)</f>
        <v>5614.0000000000018</v>
      </c>
      <c r="T707">
        <v>8.7450295708834958</v>
      </c>
      <c r="U707">
        <f t="shared" ref="U707:U770" si="119">EXP(T707)</f>
        <v>6279.3991044753366</v>
      </c>
      <c r="V707">
        <v>-0.11201081396166757</v>
      </c>
      <c r="W707">
        <v>8.744028639739593</v>
      </c>
      <c r="X707">
        <v>-0.1110098828177648</v>
      </c>
      <c r="Z707">
        <v>5614</v>
      </c>
      <c r="AA707">
        <v>8.6330187569218282</v>
      </c>
      <c r="AB707">
        <v>0</v>
      </c>
      <c r="AC707">
        <v>1</v>
      </c>
      <c r="AD707">
        <v>6.48</v>
      </c>
      <c r="AE707">
        <v>6.41</v>
      </c>
      <c r="AF707">
        <v>4.08</v>
      </c>
    </row>
    <row r="708" spans="1:32" x14ac:dyDescent="0.3">
      <c r="A708">
        <v>2</v>
      </c>
      <c r="B708">
        <v>1.4</v>
      </c>
      <c r="C708">
        <f t="shared" si="110"/>
        <v>1.0767963011172468</v>
      </c>
      <c r="E708" t="s">
        <v>3</v>
      </c>
      <c r="F708" t="s">
        <v>13</v>
      </c>
      <c r="G708">
        <f t="shared" si="111"/>
        <v>0</v>
      </c>
      <c r="H708">
        <f t="shared" si="112"/>
        <v>0</v>
      </c>
      <c r="I708">
        <f t="shared" si="113"/>
        <v>1</v>
      </c>
      <c r="J708">
        <f t="shared" si="114"/>
        <v>0</v>
      </c>
      <c r="K708" t="s">
        <v>15</v>
      </c>
      <c r="L708">
        <f t="shared" si="115"/>
        <v>0</v>
      </c>
      <c r="M708">
        <f t="shared" si="116"/>
        <v>1</v>
      </c>
      <c r="N708">
        <f t="shared" si="117"/>
        <v>0</v>
      </c>
      <c r="O708">
        <v>61.7</v>
      </c>
      <c r="P708">
        <v>56</v>
      </c>
      <c r="Q708">
        <v>10311</v>
      </c>
      <c r="R708">
        <v>9.2409665655179438</v>
      </c>
      <c r="S708">
        <f t="shared" si="118"/>
        <v>10311.000000000002</v>
      </c>
      <c r="T708">
        <v>9.3037928381476203</v>
      </c>
      <c r="U708">
        <f t="shared" si="119"/>
        <v>10979.584119339592</v>
      </c>
      <c r="V708">
        <v>-6.2826272629676438E-2</v>
      </c>
      <c r="W708">
        <v>9.2886426419937038</v>
      </c>
      <c r="X708">
        <v>-4.7676076475759999E-2</v>
      </c>
      <c r="Z708">
        <v>10311</v>
      </c>
      <c r="AA708">
        <v>9.2409665655179438</v>
      </c>
      <c r="AB708">
        <v>0</v>
      </c>
      <c r="AC708">
        <v>1</v>
      </c>
      <c r="AD708">
        <v>7.2</v>
      </c>
      <c r="AE708">
        <v>7.25</v>
      </c>
      <c r="AF708">
        <v>4.46</v>
      </c>
    </row>
    <row r="709" spans="1:32" x14ac:dyDescent="0.3">
      <c r="A709">
        <v>2</v>
      </c>
      <c r="B709">
        <v>1.06</v>
      </c>
      <c r="C709">
        <f t="shared" si="110"/>
        <v>1.0128957753911554</v>
      </c>
      <c r="E709" t="s">
        <v>8</v>
      </c>
      <c r="F709" t="s">
        <v>10</v>
      </c>
      <c r="G709">
        <f t="shared" si="111"/>
        <v>0</v>
      </c>
      <c r="H709">
        <f t="shared" si="112"/>
        <v>0</v>
      </c>
      <c r="I709">
        <f t="shared" si="113"/>
        <v>0</v>
      </c>
      <c r="J709">
        <f t="shared" si="114"/>
        <v>1</v>
      </c>
      <c r="K709" t="s">
        <v>19</v>
      </c>
      <c r="L709">
        <f t="shared" si="115"/>
        <v>0</v>
      </c>
      <c r="M709">
        <f t="shared" si="116"/>
        <v>0</v>
      </c>
      <c r="N709">
        <f t="shared" si="117"/>
        <v>0</v>
      </c>
      <c r="O709">
        <v>64.5</v>
      </c>
      <c r="P709">
        <v>57</v>
      </c>
      <c r="Q709">
        <v>2239</v>
      </c>
      <c r="R709">
        <v>7.7137846165987547</v>
      </c>
      <c r="S709">
        <f t="shared" si="118"/>
        <v>2238.9999999999995</v>
      </c>
      <c r="T709">
        <v>8.1299662704657472</v>
      </c>
      <c r="U709">
        <f t="shared" si="119"/>
        <v>3394.6850620642149</v>
      </c>
      <c r="V709">
        <v>-0.41618165386699246</v>
      </c>
      <c r="W709">
        <v>8.1261999970993379</v>
      </c>
      <c r="X709">
        <v>-0.41241538050058324</v>
      </c>
      <c r="Z709">
        <v>2239</v>
      </c>
      <c r="AA709">
        <v>7.7137846165987547</v>
      </c>
      <c r="AB709">
        <v>0</v>
      </c>
      <c r="AC709">
        <v>1</v>
      </c>
      <c r="AD709">
        <v>6.47</v>
      </c>
      <c r="AE709">
        <v>6.33</v>
      </c>
      <c r="AF709">
        <v>4.13</v>
      </c>
    </row>
    <row r="710" spans="1:32" x14ac:dyDescent="0.3">
      <c r="A710">
        <v>2</v>
      </c>
      <c r="B710">
        <v>1.56</v>
      </c>
      <c r="C710">
        <f t="shared" si="110"/>
        <v>1.1027272307550515</v>
      </c>
      <c r="E710" t="s">
        <v>18</v>
      </c>
      <c r="F710" t="s">
        <v>14</v>
      </c>
      <c r="G710">
        <f t="shared" si="111"/>
        <v>0</v>
      </c>
      <c r="H710">
        <f t="shared" si="112"/>
        <v>1</v>
      </c>
      <c r="I710">
        <f t="shared" si="113"/>
        <v>0</v>
      </c>
      <c r="J710">
        <f t="shared" si="114"/>
        <v>0</v>
      </c>
      <c r="K710" t="s">
        <v>2</v>
      </c>
      <c r="L710">
        <f t="shared" si="115"/>
        <v>0</v>
      </c>
      <c r="M710">
        <f t="shared" si="116"/>
        <v>0</v>
      </c>
      <c r="N710">
        <f t="shared" si="117"/>
        <v>1</v>
      </c>
      <c r="O710">
        <v>60.7</v>
      </c>
      <c r="P710">
        <v>59</v>
      </c>
      <c r="Q710">
        <v>11794</v>
      </c>
      <c r="R710">
        <v>9.3753462065604491</v>
      </c>
      <c r="S710">
        <f t="shared" si="118"/>
        <v>11793.999999999996</v>
      </c>
      <c r="T710">
        <v>9.2349094844969404</v>
      </c>
      <c r="U710">
        <f t="shared" si="119"/>
        <v>10248.734202451109</v>
      </c>
      <c r="V710">
        <v>0.14043672206350877</v>
      </c>
      <c r="W710">
        <v>9.23318589880944</v>
      </c>
      <c r="X710">
        <v>0.14216030775100919</v>
      </c>
      <c r="Z710">
        <v>11794</v>
      </c>
      <c r="AA710">
        <v>9.3753462065604491</v>
      </c>
      <c r="AB710">
        <v>0</v>
      </c>
      <c r="AC710">
        <v>1</v>
      </c>
      <c r="AD710">
        <v>7.45</v>
      </c>
      <c r="AE710">
        <v>7.55</v>
      </c>
      <c r="AF710">
        <v>4.55</v>
      </c>
    </row>
    <row r="711" spans="1:32" x14ac:dyDescent="0.3">
      <c r="A711">
        <v>2</v>
      </c>
      <c r="B711">
        <v>1.27</v>
      </c>
      <c r="C711">
        <f t="shared" si="110"/>
        <v>1.0539656046354113</v>
      </c>
      <c r="E711" t="s">
        <v>12</v>
      </c>
      <c r="F711" t="s">
        <v>13</v>
      </c>
      <c r="G711">
        <f t="shared" si="111"/>
        <v>0</v>
      </c>
      <c r="H711">
        <f t="shared" si="112"/>
        <v>0</v>
      </c>
      <c r="I711">
        <f t="shared" si="113"/>
        <v>1</v>
      </c>
      <c r="J711">
        <f t="shared" si="114"/>
        <v>0</v>
      </c>
      <c r="K711" t="s">
        <v>2</v>
      </c>
      <c r="L711">
        <f t="shared" si="115"/>
        <v>0</v>
      </c>
      <c r="M711">
        <f t="shared" si="116"/>
        <v>0</v>
      </c>
      <c r="N711">
        <f t="shared" si="117"/>
        <v>1</v>
      </c>
      <c r="O711">
        <v>61.4</v>
      </c>
      <c r="P711">
        <v>59</v>
      </c>
      <c r="Q711">
        <v>7133</v>
      </c>
      <c r="R711">
        <v>8.8724871822780376</v>
      </c>
      <c r="S711">
        <f t="shared" si="118"/>
        <v>7132.9999999999964</v>
      </c>
      <c r="T711">
        <v>8.6957248656679269</v>
      </c>
      <c r="U711">
        <f t="shared" si="119"/>
        <v>5977.3037399921204</v>
      </c>
      <c r="V711">
        <v>0.17676231661011066</v>
      </c>
      <c r="W711">
        <v>8.6907964161854299</v>
      </c>
      <c r="X711">
        <v>0.1816907660926077</v>
      </c>
      <c r="Z711">
        <v>7133</v>
      </c>
      <c r="AA711">
        <v>8.8724871822780376</v>
      </c>
      <c r="AB711">
        <v>0</v>
      </c>
      <c r="AC711">
        <v>1</v>
      </c>
      <c r="AD711">
        <v>6.98</v>
      </c>
      <c r="AE711">
        <v>6.94</v>
      </c>
      <c r="AF711">
        <v>4.2699999999999996</v>
      </c>
    </row>
    <row r="712" spans="1:32" x14ac:dyDescent="0.3">
      <c r="A712">
        <v>2</v>
      </c>
      <c r="B712">
        <v>1.35</v>
      </c>
      <c r="C712">
        <f t="shared" si="110"/>
        <v>1.068219239476776</v>
      </c>
      <c r="E712" t="s">
        <v>12</v>
      </c>
      <c r="F712" t="s">
        <v>14</v>
      </c>
      <c r="G712">
        <f t="shared" si="111"/>
        <v>0</v>
      </c>
      <c r="H712">
        <f t="shared" si="112"/>
        <v>1</v>
      </c>
      <c r="I712">
        <f t="shared" si="113"/>
        <v>0</v>
      </c>
      <c r="J712">
        <f t="shared" si="114"/>
        <v>0</v>
      </c>
      <c r="K712" t="s">
        <v>11</v>
      </c>
      <c r="L712">
        <f t="shared" si="115"/>
        <v>0</v>
      </c>
      <c r="M712">
        <f t="shared" si="116"/>
        <v>0</v>
      </c>
      <c r="N712">
        <f t="shared" si="117"/>
        <v>1</v>
      </c>
      <c r="O712">
        <v>62.8</v>
      </c>
      <c r="P712">
        <v>60</v>
      </c>
      <c r="Q712">
        <v>6804</v>
      </c>
      <c r="R712">
        <v>8.8252659535157516</v>
      </c>
      <c r="S712">
        <f t="shared" si="118"/>
        <v>6803.9999999999945</v>
      </c>
      <c r="T712">
        <v>8.9066365862681867</v>
      </c>
      <c r="U712">
        <f t="shared" si="119"/>
        <v>7380.7946375896936</v>
      </c>
      <c r="V712">
        <v>-8.1370632752435057E-2</v>
      </c>
      <c r="W712">
        <v>8.8963389092785778</v>
      </c>
      <c r="X712">
        <v>-7.107295576282624E-2</v>
      </c>
      <c r="Z712">
        <v>6804</v>
      </c>
      <c r="AA712">
        <v>8.8252659535157516</v>
      </c>
      <c r="AB712">
        <v>0</v>
      </c>
      <c r="AC712">
        <v>1</v>
      </c>
      <c r="AD712">
        <v>7.08</v>
      </c>
      <c r="AE712">
        <v>7</v>
      </c>
      <c r="AF712">
        <v>4.42</v>
      </c>
    </row>
    <row r="713" spans="1:32" x14ac:dyDescent="0.3">
      <c r="A713">
        <v>2</v>
      </c>
      <c r="B713">
        <v>1.21</v>
      </c>
      <c r="C713">
        <f t="shared" si="110"/>
        <v>1.0428083570334503</v>
      </c>
      <c r="E713" t="s">
        <v>3</v>
      </c>
      <c r="F713" t="s">
        <v>4</v>
      </c>
      <c r="G713">
        <f t="shared" si="111"/>
        <v>0</v>
      </c>
      <c r="H713">
        <f t="shared" si="112"/>
        <v>0</v>
      </c>
      <c r="I713">
        <f t="shared" si="113"/>
        <v>1</v>
      </c>
      <c r="J713">
        <f t="shared" si="114"/>
        <v>0</v>
      </c>
      <c r="K713" t="s">
        <v>5</v>
      </c>
      <c r="L713">
        <f t="shared" si="115"/>
        <v>0</v>
      </c>
      <c r="M713">
        <f t="shared" si="116"/>
        <v>1</v>
      </c>
      <c r="N713">
        <f t="shared" si="117"/>
        <v>0</v>
      </c>
      <c r="O713">
        <v>61.1</v>
      </c>
      <c r="P713">
        <v>56</v>
      </c>
      <c r="Q713">
        <v>9290</v>
      </c>
      <c r="R713">
        <v>9.1366938318078841</v>
      </c>
      <c r="S713">
        <f t="shared" si="118"/>
        <v>9289.9999999999982</v>
      </c>
      <c r="T713">
        <v>9.0335928600379756</v>
      </c>
      <c r="U713">
        <f t="shared" si="119"/>
        <v>8379.9134062356825</v>
      </c>
      <c r="V713">
        <v>0.10310097176990851</v>
      </c>
      <c r="W713">
        <v>9.0288538738010526</v>
      </c>
      <c r="X713">
        <v>0.10783995800683144</v>
      </c>
      <c r="Z713">
        <v>9290</v>
      </c>
      <c r="AA713">
        <v>9.1366938318078841</v>
      </c>
      <c r="AB713">
        <v>0</v>
      </c>
      <c r="AC713">
        <v>1</v>
      </c>
      <c r="AD713">
        <v>6.85</v>
      </c>
      <c r="AE713">
        <v>6.89</v>
      </c>
      <c r="AF713">
        <v>4.2</v>
      </c>
    </row>
    <row r="714" spans="1:32" x14ac:dyDescent="0.3">
      <c r="A714">
        <v>2</v>
      </c>
      <c r="B714">
        <v>1.03</v>
      </c>
      <c r="C714">
        <f t="shared" si="110"/>
        <v>1.0065211513317971</v>
      </c>
      <c r="E714" t="s">
        <v>18</v>
      </c>
      <c r="F714" t="s">
        <v>14</v>
      </c>
      <c r="G714">
        <f t="shared" si="111"/>
        <v>0</v>
      </c>
      <c r="H714">
        <f t="shared" si="112"/>
        <v>1</v>
      </c>
      <c r="I714">
        <f t="shared" si="113"/>
        <v>0</v>
      </c>
      <c r="J714">
        <f t="shared" si="114"/>
        <v>0</v>
      </c>
      <c r="K714" t="s">
        <v>11</v>
      </c>
      <c r="L714">
        <f t="shared" si="115"/>
        <v>0</v>
      </c>
      <c r="M714">
        <f t="shared" si="116"/>
        <v>0</v>
      </c>
      <c r="N714">
        <f t="shared" si="117"/>
        <v>1</v>
      </c>
      <c r="O714">
        <v>61.1</v>
      </c>
      <c r="P714">
        <v>59</v>
      </c>
      <c r="Q714">
        <v>4218</v>
      </c>
      <c r="R714">
        <v>8.3471163610387205</v>
      </c>
      <c r="S714">
        <f t="shared" si="118"/>
        <v>4218.0000000000027</v>
      </c>
      <c r="T714">
        <v>8.5544971433062997</v>
      </c>
      <c r="U714">
        <f t="shared" si="119"/>
        <v>5190.0423876627292</v>
      </c>
      <c r="V714">
        <v>-0.20738078226757928</v>
      </c>
      <c r="W714">
        <v>8.5491382790666481</v>
      </c>
      <c r="X714">
        <v>-0.20202191802792768</v>
      </c>
      <c r="Z714">
        <v>4218</v>
      </c>
      <c r="AA714">
        <v>8.3471163610387205</v>
      </c>
      <c r="AB714">
        <v>0</v>
      </c>
      <c r="AC714">
        <v>1</v>
      </c>
      <c r="AD714">
        <v>6.51</v>
      </c>
      <c r="AE714">
        <v>6.58</v>
      </c>
      <c r="AF714">
        <v>4</v>
      </c>
    </row>
    <row r="715" spans="1:32" x14ac:dyDescent="0.3">
      <c r="A715">
        <v>2</v>
      </c>
      <c r="B715">
        <v>1.1000000000000001</v>
      </c>
      <c r="C715">
        <f t="shared" si="110"/>
        <v>1.0211798847575535</v>
      </c>
      <c r="E715" t="s">
        <v>18</v>
      </c>
      <c r="F715" t="s">
        <v>14</v>
      </c>
      <c r="G715">
        <f t="shared" si="111"/>
        <v>0</v>
      </c>
      <c r="H715">
        <f t="shared" si="112"/>
        <v>1</v>
      </c>
      <c r="I715">
        <f t="shared" si="113"/>
        <v>0</v>
      </c>
      <c r="J715">
        <f t="shared" si="114"/>
        <v>0</v>
      </c>
      <c r="K715" t="s">
        <v>9</v>
      </c>
      <c r="L715">
        <f t="shared" si="115"/>
        <v>0</v>
      </c>
      <c r="M715">
        <f t="shared" si="116"/>
        <v>1</v>
      </c>
      <c r="N715">
        <f t="shared" si="117"/>
        <v>0</v>
      </c>
      <c r="O715">
        <v>59.8</v>
      </c>
      <c r="P715">
        <v>54</v>
      </c>
      <c r="Q715">
        <v>10701</v>
      </c>
      <c r="R715">
        <v>9.2780924740270017</v>
      </c>
      <c r="S715">
        <f t="shared" si="118"/>
        <v>10701.000000000005</v>
      </c>
      <c r="T715">
        <v>9.0524636973252903</v>
      </c>
      <c r="U715">
        <f t="shared" si="119"/>
        <v>8539.5508978435646</v>
      </c>
      <c r="V715">
        <v>0.22562877670171133</v>
      </c>
      <c r="W715">
        <v>9.0465570663065229</v>
      </c>
      <c r="X715">
        <v>0.23153540772047876</v>
      </c>
      <c r="Z715">
        <v>10701</v>
      </c>
      <c r="AA715">
        <v>9.2780924740270017</v>
      </c>
      <c r="AB715">
        <v>0</v>
      </c>
      <c r="AC715">
        <v>1</v>
      </c>
      <c r="AD715">
        <v>6.74</v>
      </c>
      <c r="AE715">
        <v>6.77</v>
      </c>
      <c r="AF715">
        <v>4.04</v>
      </c>
    </row>
    <row r="716" spans="1:32" x14ac:dyDescent="0.3">
      <c r="A716">
        <v>2</v>
      </c>
      <c r="B716">
        <v>1.6</v>
      </c>
      <c r="C716">
        <f t="shared" si="110"/>
        <v>1.1088836605832322</v>
      </c>
      <c r="E716" t="s">
        <v>12</v>
      </c>
      <c r="F716" t="s">
        <v>13</v>
      </c>
      <c r="G716">
        <f t="shared" si="111"/>
        <v>0</v>
      </c>
      <c r="H716">
        <f t="shared" si="112"/>
        <v>0</v>
      </c>
      <c r="I716">
        <f t="shared" si="113"/>
        <v>1</v>
      </c>
      <c r="J716">
        <f t="shared" si="114"/>
        <v>0</v>
      </c>
      <c r="K716" t="s">
        <v>2</v>
      </c>
      <c r="L716">
        <f t="shared" si="115"/>
        <v>0</v>
      </c>
      <c r="M716">
        <f t="shared" si="116"/>
        <v>0</v>
      </c>
      <c r="N716">
        <f t="shared" si="117"/>
        <v>1</v>
      </c>
      <c r="O716">
        <v>62.4</v>
      </c>
      <c r="P716">
        <v>61</v>
      </c>
      <c r="Q716">
        <v>11189</v>
      </c>
      <c r="R716">
        <v>9.3226864318077212</v>
      </c>
      <c r="S716">
        <f t="shared" si="118"/>
        <v>11189</v>
      </c>
      <c r="T716">
        <v>9.0497675682923067</v>
      </c>
      <c r="U716">
        <f t="shared" si="119"/>
        <v>8516.5581763392984</v>
      </c>
      <c r="V716">
        <v>0.2729188635154145</v>
      </c>
      <c r="W716">
        <v>9.056872756511293</v>
      </c>
      <c r="X716">
        <v>0.26581367529642819</v>
      </c>
      <c r="Z716">
        <v>11189</v>
      </c>
      <c r="AA716">
        <v>9.3226864318077212</v>
      </c>
      <c r="AB716">
        <v>0</v>
      </c>
      <c r="AC716">
        <v>1</v>
      </c>
      <c r="AD716">
        <v>7.43</v>
      </c>
      <c r="AE716">
        <v>7.4</v>
      </c>
      <c r="AF716">
        <v>4.63</v>
      </c>
    </row>
    <row r="717" spans="1:32" x14ac:dyDescent="0.3">
      <c r="A717">
        <v>2</v>
      </c>
      <c r="B717">
        <v>1.29</v>
      </c>
      <c r="C717">
        <f t="shared" si="110"/>
        <v>1.0575932670279096</v>
      </c>
      <c r="E717" t="s">
        <v>3</v>
      </c>
      <c r="F717" t="s">
        <v>6</v>
      </c>
      <c r="G717">
        <f t="shared" si="111"/>
        <v>0</v>
      </c>
      <c r="H717">
        <f t="shared" si="112"/>
        <v>1</v>
      </c>
      <c r="I717">
        <f t="shared" si="113"/>
        <v>0</v>
      </c>
      <c r="J717">
        <f t="shared" si="114"/>
        <v>0</v>
      </c>
      <c r="K717" t="s">
        <v>11</v>
      </c>
      <c r="L717">
        <f t="shared" si="115"/>
        <v>0</v>
      </c>
      <c r="M717">
        <f t="shared" si="116"/>
        <v>0</v>
      </c>
      <c r="N717">
        <f t="shared" si="117"/>
        <v>1</v>
      </c>
      <c r="O717">
        <v>62.8</v>
      </c>
      <c r="P717">
        <v>57</v>
      </c>
      <c r="Q717">
        <v>6473</v>
      </c>
      <c r="R717">
        <v>8.77539495854551</v>
      </c>
      <c r="S717">
        <f t="shared" si="118"/>
        <v>6472.9999999999991</v>
      </c>
      <c r="T717">
        <v>8.8186788489078669</v>
      </c>
      <c r="U717">
        <f t="shared" si="119"/>
        <v>6759.3286292678604</v>
      </c>
      <c r="V717">
        <v>-4.3283890362356914E-2</v>
      </c>
      <c r="W717">
        <v>8.8129131405693251</v>
      </c>
      <c r="X717">
        <v>-3.7518182023815072E-2</v>
      </c>
      <c r="Z717">
        <v>6473</v>
      </c>
      <c r="AA717">
        <v>8.77539495854551</v>
      </c>
      <c r="AB717">
        <v>0</v>
      </c>
      <c r="AC717">
        <v>1</v>
      </c>
      <c r="AD717">
        <v>6.94</v>
      </c>
      <c r="AE717">
        <v>6.88</v>
      </c>
      <c r="AF717">
        <v>4.34</v>
      </c>
    </row>
    <row r="718" spans="1:32" x14ac:dyDescent="0.3">
      <c r="A718">
        <v>2</v>
      </c>
      <c r="B718">
        <v>1.51</v>
      </c>
      <c r="C718">
        <f t="shared" si="110"/>
        <v>1.0948560705584958</v>
      </c>
      <c r="E718" t="s">
        <v>3</v>
      </c>
      <c r="F718" t="s">
        <v>13</v>
      </c>
      <c r="G718">
        <f t="shared" si="111"/>
        <v>0</v>
      </c>
      <c r="H718">
        <f t="shared" si="112"/>
        <v>0</v>
      </c>
      <c r="I718">
        <f t="shared" si="113"/>
        <v>1</v>
      </c>
      <c r="J718">
        <f t="shared" si="114"/>
        <v>0</v>
      </c>
      <c r="K718" t="s">
        <v>15</v>
      </c>
      <c r="L718">
        <f t="shared" si="115"/>
        <v>0</v>
      </c>
      <c r="M718">
        <f t="shared" si="116"/>
        <v>1</v>
      </c>
      <c r="N718">
        <f t="shared" si="117"/>
        <v>0</v>
      </c>
      <c r="O718">
        <v>62.3</v>
      </c>
      <c r="P718">
        <v>54</v>
      </c>
      <c r="Q718">
        <v>13828</v>
      </c>
      <c r="R718">
        <v>9.5344508010415154</v>
      </c>
      <c r="S718">
        <f t="shared" si="118"/>
        <v>13828.000000000004</v>
      </c>
      <c r="T718">
        <v>9.3803571668024297</v>
      </c>
      <c r="U718">
        <f t="shared" si="119"/>
        <v>11853.247584765613</v>
      </c>
      <c r="V718">
        <v>0.15409363423908573</v>
      </c>
      <c r="W718">
        <v>9.3743343365542415</v>
      </c>
      <c r="X718">
        <v>0.1601164644872739</v>
      </c>
      <c r="Z718">
        <v>13828</v>
      </c>
      <c r="AA718">
        <v>9.5344508010415154</v>
      </c>
      <c r="AB718">
        <v>0</v>
      </c>
      <c r="AC718">
        <v>1</v>
      </c>
      <c r="AD718">
        <v>7.35</v>
      </c>
      <c r="AE718">
        <v>7.33</v>
      </c>
      <c r="AF718">
        <v>4.57</v>
      </c>
    </row>
    <row r="719" spans="1:32" x14ac:dyDescent="0.3">
      <c r="A719">
        <v>2</v>
      </c>
      <c r="B719">
        <v>1.55</v>
      </c>
      <c r="C719">
        <f t="shared" si="110"/>
        <v>1.1011689080849627</v>
      </c>
      <c r="E719" t="s">
        <v>12</v>
      </c>
      <c r="F719" t="s">
        <v>10</v>
      </c>
      <c r="G719">
        <f t="shared" si="111"/>
        <v>0</v>
      </c>
      <c r="H719">
        <f t="shared" si="112"/>
        <v>0</v>
      </c>
      <c r="I719">
        <f t="shared" si="113"/>
        <v>0</v>
      </c>
      <c r="J719">
        <f t="shared" si="114"/>
        <v>1</v>
      </c>
      <c r="K719" t="s">
        <v>7</v>
      </c>
      <c r="L719">
        <f t="shared" si="115"/>
        <v>0</v>
      </c>
      <c r="M719">
        <f t="shared" si="116"/>
        <v>1</v>
      </c>
      <c r="N719">
        <f t="shared" si="117"/>
        <v>0</v>
      </c>
      <c r="O719">
        <v>58.2</v>
      </c>
      <c r="P719">
        <v>60</v>
      </c>
      <c r="Q719">
        <v>10416</v>
      </c>
      <c r="R719">
        <v>9.2510983644483513</v>
      </c>
      <c r="S719">
        <f t="shared" si="118"/>
        <v>10416.000000000009</v>
      </c>
      <c r="T719">
        <v>9.2751427186595237</v>
      </c>
      <c r="U719">
        <f t="shared" si="119"/>
        <v>10669.481177075091</v>
      </c>
      <c r="V719">
        <v>-2.4044354211172347E-2</v>
      </c>
      <c r="W719">
        <v>9.274971846435923</v>
      </c>
      <c r="X719">
        <v>-2.3873481987571665E-2</v>
      </c>
      <c r="Z719">
        <v>10416</v>
      </c>
      <c r="AA719">
        <v>9.2510983644483513</v>
      </c>
      <c r="AB719">
        <v>0</v>
      </c>
      <c r="AC719">
        <v>1</v>
      </c>
      <c r="AD719">
        <v>7.69</v>
      </c>
      <c r="AE719">
        <v>7.59</v>
      </c>
      <c r="AF719">
        <v>4.45</v>
      </c>
    </row>
    <row r="720" spans="1:32" x14ac:dyDescent="0.3">
      <c r="A720">
        <v>2</v>
      </c>
      <c r="B720">
        <v>1.3</v>
      </c>
      <c r="C720">
        <f t="shared" si="110"/>
        <v>1.0593906684519199</v>
      </c>
      <c r="E720" t="s">
        <v>18</v>
      </c>
      <c r="F720" t="s">
        <v>10</v>
      </c>
      <c r="G720">
        <f t="shared" si="111"/>
        <v>0</v>
      </c>
      <c r="H720">
        <f t="shared" si="112"/>
        <v>0</v>
      </c>
      <c r="I720">
        <f t="shared" si="113"/>
        <v>0</v>
      </c>
      <c r="J720">
        <f t="shared" si="114"/>
        <v>1</v>
      </c>
      <c r="K720" t="s">
        <v>15</v>
      </c>
      <c r="L720">
        <f t="shared" si="115"/>
        <v>0</v>
      </c>
      <c r="M720">
        <f t="shared" si="116"/>
        <v>1</v>
      </c>
      <c r="N720">
        <f t="shared" si="117"/>
        <v>0</v>
      </c>
      <c r="O720">
        <v>61.8</v>
      </c>
      <c r="P720">
        <v>56</v>
      </c>
      <c r="Q720">
        <v>7087</v>
      </c>
      <c r="R720">
        <v>8.8660173988102553</v>
      </c>
      <c r="S720">
        <f t="shared" si="118"/>
        <v>7086.9999999999955</v>
      </c>
      <c r="T720">
        <v>8.9500332034451109</v>
      </c>
      <c r="U720">
        <f t="shared" si="119"/>
        <v>7708.1477939217511</v>
      </c>
      <c r="V720">
        <v>-8.4015804634855584E-2</v>
      </c>
      <c r="W720">
        <v>8.9408131695810908</v>
      </c>
      <c r="X720">
        <v>-7.4795770770835546E-2</v>
      </c>
      <c r="Z720">
        <v>7087</v>
      </c>
      <c r="AA720">
        <v>8.8660173988102553</v>
      </c>
      <c r="AB720">
        <v>0</v>
      </c>
      <c r="AC720">
        <v>1</v>
      </c>
      <c r="AD720">
        <v>6.98</v>
      </c>
      <c r="AE720">
        <v>7.04</v>
      </c>
      <c r="AF720">
        <v>4.33</v>
      </c>
    </row>
    <row r="721" spans="1:32" x14ac:dyDescent="0.3">
      <c r="A721">
        <v>2</v>
      </c>
      <c r="B721">
        <v>1.93</v>
      </c>
      <c r="C721">
        <f t="shared" si="110"/>
        <v>1.1555641296134838</v>
      </c>
      <c r="E721" t="s">
        <v>3</v>
      </c>
      <c r="F721" t="s">
        <v>14</v>
      </c>
      <c r="G721">
        <f t="shared" si="111"/>
        <v>0</v>
      </c>
      <c r="H721">
        <f t="shared" si="112"/>
        <v>1</v>
      </c>
      <c r="I721">
        <f t="shared" si="113"/>
        <v>0</v>
      </c>
      <c r="J721">
        <f t="shared" si="114"/>
        <v>0</v>
      </c>
      <c r="K721" t="s">
        <v>2</v>
      </c>
      <c r="L721">
        <f t="shared" si="115"/>
        <v>0</v>
      </c>
      <c r="M721">
        <f t="shared" si="116"/>
        <v>0</v>
      </c>
      <c r="N721">
        <f t="shared" si="117"/>
        <v>1</v>
      </c>
      <c r="O721">
        <v>59.5</v>
      </c>
      <c r="P721">
        <v>60</v>
      </c>
      <c r="Q721">
        <v>18306</v>
      </c>
      <c r="R721">
        <v>9.8149841539447245</v>
      </c>
      <c r="S721">
        <f t="shared" si="118"/>
        <v>18305.999999999996</v>
      </c>
      <c r="T721">
        <v>9.6262957962521956</v>
      </c>
      <c r="U721">
        <f t="shared" si="119"/>
        <v>15158.182986664886</v>
      </c>
      <c r="V721">
        <v>0.1886883576925289</v>
      </c>
      <c r="W721">
        <v>9.6494172555399818</v>
      </c>
      <c r="X721">
        <v>0.1655668984047427</v>
      </c>
      <c r="Z721">
        <v>18306</v>
      </c>
      <c r="AA721">
        <v>9.8149841539447245</v>
      </c>
      <c r="AB721">
        <v>0</v>
      </c>
      <c r="AC721">
        <v>1</v>
      </c>
      <c r="AD721">
        <v>8.1</v>
      </c>
      <c r="AE721">
        <v>8.1300000000000008</v>
      </c>
      <c r="AF721">
        <v>4.83</v>
      </c>
    </row>
    <row r="722" spans="1:32" x14ac:dyDescent="0.3">
      <c r="A722">
        <v>2</v>
      </c>
      <c r="B722">
        <v>1.2</v>
      </c>
      <c r="C722">
        <f t="shared" si="110"/>
        <v>1.0409070644037852</v>
      </c>
      <c r="E722" t="s">
        <v>12</v>
      </c>
      <c r="F722" t="s">
        <v>1</v>
      </c>
      <c r="G722">
        <f t="shared" si="111"/>
        <v>0</v>
      </c>
      <c r="H722">
        <f t="shared" si="112"/>
        <v>0</v>
      </c>
      <c r="I722">
        <f t="shared" si="113"/>
        <v>0</v>
      </c>
      <c r="J722">
        <f t="shared" si="114"/>
        <v>1</v>
      </c>
      <c r="K722" t="s">
        <v>15</v>
      </c>
      <c r="L722">
        <f t="shared" si="115"/>
        <v>0</v>
      </c>
      <c r="M722">
        <f t="shared" si="116"/>
        <v>1</v>
      </c>
      <c r="N722">
        <f t="shared" si="117"/>
        <v>0</v>
      </c>
      <c r="O722">
        <v>62.6</v>
      </c>
      <c r="P722">
        <v>57</v>
      </c>
      <c r="Q722">
        <v>5053</v>
      </c>
      <c r="R722">
        <v>8.5277374052919086</v>
      </c>
      <c r="S722">
        <f t="shared" si="118"/>
        <v>5053</v>
      </c>
      <c r="T722">
        <v>8.7513309113134437</v>
      </c>
      <c r="U722">
        <f t="shared" si="119"/>
        <v>6319.0926659076367</v>
      </c>
      <c r="V722">
        <v>-0.22359350602153505</v>
      </c>
      <c r="W722">
        <v>8.7473229063123608</v>
      </c>
      <c r="X722">
        <v>-0.21958550102045216</v>
      </c>
      <c r="Z722">
        <v>5053</v>
      </c>
      <c r="AA722">
        <v>8.5277374052919086</v>
      </c>
      <c r="AB722">
        <v>0</v>
      </c>
      <c r="AC722">
        <v>1</v>
      </c>
      <c r="AD722">
        <v>6.8</v>
      </c>
      <c r="AE722">
        <v>6.72</v>
      </c>
      <c r="AF722">
        <v>4.2300000000000004</v>
      </c>
    </row>
    <row r="723" spans="1:32" x14ac:dyDescent="0.3">
      <c r="A723">
        <v>2</v>
      </c>
      <c r="B723">
        <v>1.53</v>
      </c>
      <c r="C723">
        <f t="shared" si="110"/>
        <v>1.0980285834290671</v>
      </c>
      <c r="E723" t="s">
        <v>0</v>
      </c>
      <c r="F723" t="s">
        <v>10</v>
      </c>
      <c r="G723">
        <f t="shared" si="111"/>
        <v>0</v>
      </c>
      <c r="H723">
        <f t="shared" si="112"/>
        <v>0</v>
      </c>
      <c r="I723">
        <f t="shared" si="113"/>
        <v>0</v>
      </c>
      <c r="J723">
        <f t="shared" si="114"/>
        <v>1</v>
      </c>
      <c r="K723" t="s">
        <v>2</v>
      </c>
      <c r="L723">
        <f t="shared" si="115"/>
        <v>0</v>
      </c>
      <c r="M723">
        <f t="shared" si="116"/>
        <v>0</v>
      </c>
      <c r="N723">
        <f t="shared" si="117"/>
        <v>1</v>
      </c>
      <c r="O723">
        <v>63.1</v>
      </c>
      <c r="P723">
        <v>57</v>
      </c>
      <c r="Q723">
        <v>8095</v>
      </c>
      <c r="R723">
        <v>8.999001866111735</v>
      </c>
      <c r="S723">
        <f t="shared" si="118"/>
        <v>8094.9999999999964</v>
      </c>
      <c r="T723">
        <v>8.8091184883045379</v>
      </c>
      <c r="U723">
        <f t="shared" si="119"/>
        <v>6695.0149310668285</v>
      </c>
      <c r="V723">
        <v>0.18988337780719711</v>
      </c>
      <c r="W723">
        <v>8.8039022544244627</v>
      </c>
      <c r="X723">
        <v>0.1950996116872723</v>
      </c>
      <c r="Z723">
        <v>8095</v>
      </c>
      <c r="AA723">
        <v>8.999001866111735</v>
      </c>
      <c r="AB723">
        <v>0</v>
      </c>
      <c r="AC723">
        <v>1</v>
      </c>
      <c r="AD723">
        <v>7.28</v>
      </c>
      <c r="AE723">
        <v>7.34</v>
      </c>
      <c r="AF723">
        <v>4.6100000000000003</v>
      </c>
    </row>
    <row r="724" spans="1:32" x14ac:dyDescent="0.3">
      <c r="A724">
        <v>2</v>
      </c>
      <c r="B724">
        <v>1.91</v>
      </c>
      <c r="C724">
        <f t="shared" si="110"/>
        <v>1.1529201709365871</v>
      </c>
      <c r="E724" t="s">
        <v>12</v>
      </c>
      <c r="F724" t="s">
        <v>10</v>
      </c>
      <c r="G724">
        <f t="shared" si="111"/>
        <v>0</v>
      </c>
      <c r="H724">
        <f t="shared" si="112"/>
        <v>0</v>
      </c>
      <c r="I724">
        <f t="shared" si="113"/>
        <v>0</v>
      </c>
      <c r="J724">
        <f t="shared" si="114"/>
        <v>1</v>
      </c>
      <c r="K724" t="s">
        <v>2</v>
      </c>
      <c r="L724">
        <f t="shared" si="115"/>
        <v>0</v>
      </c>
      <c r="M724">
        <f t="shared" si="116"/>
        <v>0</v>
      </c>
      <c r="N724">
        <f t="shared" si="117"/>
        <v>1</v>
      </c>
      <c r="O724">
        <v>60.9</v>
      </c>
      <c r="P724">
        <v>53</v>
      </c>
      <c r="Q724">
        <v>13367</v>
      </c>
      <c r="R724">
        <v>9.5005442619714735</v>
      </c>
      <c r="S724">
        <f t="shared" si="118"/>
        <v>13367.000000000005</v>
      </c>
      <c r="T724">
        <v>9.2914716736741543</v>
      </c>
      <c r="U724">
        <f t="shared" si="119"/>
        <v>10845.132856544704</v>
      </c>
      <c r="V724">
        <v>0.20907258829731923</v>
      </c>
      <c r="W724">
        <v>9.2928495869220757</v>
      </c>
      <c r="X724">
        <v>0.20769467504939776</v>
      </c>
      <c r="Z724">
        <v>13367</v>
      </c>
      <c r="AA724">
        <v>9.5005442619714735</v>
      </c>
      <c r="AB724">
        <v>0</v>
      </c>
      <c r="AC724">
        <v>1</v>
      </c>
      <c r="AD724">
        <v>8.11</v>
      </c>
      <c r="AE724">
        <v>8.07</v>
      </c>
      <c r="AF724">
        <v>4.93</v>
      </c>
    </row>
    <row r="725" spans="1:32" x14ac:dyDescent="0.3">
      <c r="A725">
        <v>2</v>
      </c>
      <c r="B725">
        <v>2</v>
      </c>
      <c r="C725">
        <f t="shared" si="110"/>
        <v>1.1646528560862337</v>
      </c>
      <c r="E725" t="s">
        <v>18</v>
      </c>
      <c r="F725" t="s">
        <v>10</v>
      </c>
      <c r="G725">
        <f t="shared" si="111"/>
        <v>0</v>
      </c>
      <c r="H725">
        <f t="shared" si="112"/>
        <v>0</v>
      </c>
      <c r="I725">
        <f t="shared" si="113"/>
        <v>0</v>
      </c>
      <c r="J725">
        <f t="shared" si="114"/>
        <v>1</v>
      </c>
      <c r="K725" t="s">
        <v>15</v>
      </c>
      <c r="L725">
        <f t="shared" si="115"/>
        <v>0</v>
      </c>
      <c r="M725">
        <f t="shared" si="116"/>
        <v>1</v>
      </c>
      <c r="N725">
        <f t="shared" si="117"/>
        <v>0</v>
      </c>
      <c r="O725">
        <v>58.6</v>
      </c>
      <c r="P725">
        <v>62</v>
      </c>
      <c r="Q725">
        <v>15923</v>
      </c>
      <c r="R725">
        <v>9.6755198838564258</v>
      </c>
      <c r="S725">
        <f t="shared" si="118"/>
        <v>15922.999999999996</v>
      </c>
      <c r="T725">
        <v>9.7043353798265599</v>
      </c>
      <c r="U725">
        <f t="shared" si="119"/>
        <v>16388.503793870339</v>
      </c>
      <c r="V725">
        <v>-2.8815495970134108E-2</v>
      </c>
      <c r="W725">
        <v>9.7509817026676409</v>
      </c>
      <c r="X725">
        <v>-7.5461818811215053E-2</v>
      </c>
      <c r="Z725">
        <v>15923</v>
      </c>
      <c r="AA725">
        <v>9.6755198838564258</v>
      </c>
      <c r="AB725">
        <v>0</v>
      </c>
      <c r="AC725">
        <v>1</v>
      </c>
      <c r="AD725">
        <v>8.17</v>
      </c>
      <c r="AE725">
        <v>8.1999999999999993</v>
      </c>
      <c r="AF725">
        <v>4.8</v>
      </c>
    </row>
    <row r="726" spans="1:32" x14ac:dyDescent="0.3">
      <c r="A726">
        <v>2</v>
      </c>
      <c r="B726">
        <v>1.51</v>
      </c>
      <c r="C726">
        <f t="shared" si="110"/>
        <v>1.0948560705584958</v>
      </c>
      <c r="E726" t="s">
        <v>12</v>
      </c>
      <c r="F726" t="s">
        <v>4</v>
      </c>
      <c r="G726">
        <f t="shared" si="111"/>
        <v>0</v>
      </c>
      <c r="H726">
        <f t="shared" si="112"/>
        <v>0</v>
      </c>
      <c r="I726">
        <f t="shared" si="113"/>
        <v>1</v>
      </c>
      <c r="J726">
        <f t="shared" si="114"/>
        <v>0</v>
      </c>
      <c r="K726" t="s">
        <v>15</v>
      </c>
      <c r="L726">
        <f t="shared" si="115"/>
        <v>0</v>
      </c>
      <c r="M726">
        <f t="shared" si="116"/>
        <v>1</v>
      </c>
      <c r="N726">
        <f t="shared" si="117"/>
        <v>0</v>
      </c>
      <c r="O726">
        <v>62.9</v>
      </c>
      <c r="P726">
        <v>59</v>
      </c>
      <c r="Q726">
        <v>11268</v>
      </c>
      <c r="R726">
        <v>9.3297221289962629</v>
      </c>
      <c r="S726">
        <f t="shared" si="118"/>
        <v>11267.999999999996</v>
      </c>
      <c r="T726">
        <v>9.3417534343197026</v>
      </c>
      <c r="U726">
        <f t="shared" si="119"/>
        <v>11404.38756339604</v>
      </c>
      <c r="V726">
        <v>-1.2031305323439767E-2</v>
      </c>
      <c r="W726">
        <v>9.3395636016967742</v>
      </c>
      <c r="X726">
        <v>-9.8414727005113889E-3</v>
      </c>
      <c r="Z726">
        <v>11268</v>
      </c>
      <c r="AA726">
        <v>9.3297221289962629</v>
      </c>
      <c r="AB726">
        <v>0</v>
      </c>
      <c r="AC726">
        <v>1</v>
      </c>
      <c r="AD726">
        <v>7.31</v>
      </c>
      <c r="AE726">
        <v>7.25</v>
      </c>
      <c r="AF726">
        <v>4.58</v>
      </c>
    </row>
    <row r="727" spans="1:32" x14ac:dyDescent="0.3">
      <c r="A727">
        <v>2</v>
      </c>
      <c r="B727">
        <v>1.04</v>
      </c>
      <c r="C727">
        <f t="shared" si="110"/>
        <v>1.0086619341391987</v>
      </c>
      <c r="E727" t="s">
        <v>12</v>
      </c>
      <c r="F727" t="s">
        <v>13</v>
      </c>
      <c r="G727">
        <f t="shared" si="111"/>
        <v>0</v>
      </c>
      <c r="H727">
        <f t="shared" si="112"/>
        <v>0</v>
      </c>
      <c r="I727">
        <f t="shared" si="113"/>
        <v>1</v>
      </c>
      <c r="J727">
        <f t="shared" si="114"/>
        <v>0</v>
      </c>
      <c r="K727" t="s">
        <v>11</v>
      </c>
      <c r="L727">
        <f t="shared" si="115"/>
        <v>0</v>
      </c>
      <c r="M727">
        <f t="shared" si="116"/>
        <v>0</v>
      </c>
      <c r="N727">
        <f t="shared" si="117"/>
        <v>1</v>
      </c>
      <c r="O727">
        <v>60.3</v>
      </c>
      <c r="P727">
        <v>62</v>
      </c>
      <c r="Q727">
        <v>4158</v>
      </c>
      <c r="R727">
        <v>8.3327894684179586</v>
      </c>
      <c r="S727">
        <f t="shared" si="118"/>
        <v>4158.0000000000018</v>
      </c>
      <c r="T727">
        <v>8.3616140909608347</v>
      </c>
      <c r="U727">
        <f t="shared" si="119"/>
        <v>4279.5968531957988</v>
      </c>
      <c r="V727">
        <v>-2.8824622542876099E-2</v>
      </c>
      <c r="W727">
        <v>8.3718895499336732</v>
      </c>
      <c r="X727">
        <v>-3.9100081515714535E-2</v>
      </c>
      <c r="Z727">
        <v>4158</v>
      </c>
      <c r="AA727">
        <v>8.3327894684179586</v>
      </c>
      <c r="AB727">
        <v>0</v>
      </c>
      <c r="AC727">
        <v>1</v>
      </c>
      <c r="AD727">
        <v>6.56</v>
      </c>
      <c r="AE727">
        <v>6.5</v>
      </c>
      <c r="AF727">
        <v>3.94</v>
      </c>
    </row>
    <row r="728" spans="1:32" x14ac:dyDescent="0.3">
      <c r="A728">
        <v>2</v>
      </c>
      <c r="B728">
        <v>1.07</v>
      </c>
      <c r="C728">
        <f t="shared" si="110"/>
        <v>1.0149893672259187</v>
      </c>
      <c r="E728" t="s">
        <v>12</v>
      </c>
      <c r="F728" t="s">
        <v>6</v>
      </c>
      <c r="G728">
        <f t="shared" si="111"/>
        <v>0</v>
      </c>
      <c r="H728">
        <f t="shared" si="112"/>
        <v>1</v>
      </c>
      <c r="I728">
        <f t="shared" si="113"/>
        <v>0</v>
      </c>
      <c r="J728">
        <f t="shared" si="114"/>
        <v>0</v>
      </c>
      <c r="K728" t="s">
        <v>15</v>
      </c>
      <c r="L728">
        <f t="shared" si="115"/>
        <v>0</v>
      </c>
      <c r="M728">
        <f t="shared" si="116"/>
        <v>1</v>
      </c>
      <c r="N728">
        <f t="shared" si="117"/>
        <v>0</v>
      </c>
      <c r="O728">
        <v>62.5</v>
      </c>
      <c r="P728">
        <v>57</v>
      </c>
      <c r="Q728">
        <v>6232</v>
      </c>
      <c r="R728">
        <v>8.7374525875505835</v>
      </c>
      <c r="S728">
        <f t="shared" si="118"/>
        <v>6231.9999999999955</v>
      </c>
      <c r="T728">
        <v>8.9461426489201337</v>
      </c>
      <c r="U728">
        <f t="shared" si="119"/>
        <v>7678.2170859222615</v>
      </c>
      <c r="V728">
        <v>-0.20869006136955015</v>
      </c>
      <c r="W728">
        <v>8.9372110584989173</v>
      </c>
      <c r="X728">
        <v>-0.19975847094833377</v>
      </c>
      <c r="Z728">
        <v>6232</v>
      </c>
      <c r="AA728">
        <v>8.7374525875505835</v>
      </c>
      <c r="AB728">
        <v>0</v>
      </c>
      <c r="AC728">
        <v>1</v>
      </c>
      <c r="AD728">
        <v>6.6</v>
      </c>
      <c r="AE728">
        <v>6.53</v>
      </c>
      <c r="AF728">
        <v>4.0999999999999996</v>
      </c>
    </row>
    <row r="729" spans="1:32" x14ac:dyDescent="0.3">
      <c r="A729">
        <v>2</v>
      </c>
      <c r="B729">
        <v>1.52</v>
      </c>
      <c r="C729">
        <f t="shared" si="110"/>
        <v>1.0964463975475236</v>
      </c>
      <c r="E729" t="s">
        <v>12</v>
      </c>
      <c r="F729" t="s">
        <v>13</v>
      </c>
      <c r="G729">
        <f t="shared" si="111"/>
        <v>0</v>
      </c>
      <c r="H729">
        <f t="shared" si="112"/>
        <v>0</v>
      </c>
      <c r="I729">
        <f t="shared" si="113"/>
        <v>1</v>
      </c>
      <c r="J729">
        <f t="shared" si="114"/>
        <v>0</v>
      </c>
      <c r="K729" t="s">
        <v>5</v>
      </c>
      <c r="L729">
        <f t="shared" si="115"/>
        <v>0</v>
      </c>
      <c r="M729">
        <f t="shared" si="116"/>
        <v>1</v>
      </c>
      <c r="N729">
        <f t="shared" si="117"/>
        <v>0</v>
      </c>
      <c r="O729">
        <v>62.9</v>
      </c>
      <c r="P729">
        <v>59</v>
      </c>
      <c r="Q729">
        <v>15404</v>
      </c>
      <c r="R729">
        <v>9.6423824949348003</v>
      </c>
      <c r="S729">
        <f t="shared" si="118"/>
        <v>15404.000000000011</v>
      </c>
      <c r="T729">
        <v>9.3385900513053635</v>
      </c>
      <c r="U729">
        <f t="shared" si="119"/>
        <v>11368.368119175255</v>
      </c>
      <c r="V729">
        <v>0.3037924436294368</v>
      </c>
      <c r="W729">
        <v>9.3424199004145656</v>
      </c>
      <c r="X729">
        <v>0.29996259452023466</v>
      </c>
      <c r="Z729">
        <v>15404</v>
      </c>
      <c r="AA729">
        <v>9.6423824949348003</v>
      </c>
      <c r="AB729">
        <v>0</v>
      </c>
      <c r="AC729">
        <v>1</v>
      </c>
      <c r="AD729">
        <v>7.29</v>
      </c>
      <c r="AE729">
        <v>7.25</v>
      </c>
      <c r="AF729">
        <v>4.57</v>
      </c>
    </row>
    <row r="730" spans="1:32" x14ac:dyDescent="0.3">
      <c r="A730">
        <v>2</v>
      </c>
      <c r="B730">
        <v>1.19</v>
      </c>
      <c r="C730">
        <f t="shared" si="110"/>
        <v>1.0389933713251536</v>
      </c>
      <c r="E730" t="s">
        <v>0</v>
      </c>
      <c r="F730" t="s">
        <v>1</v>
      </c>
      <c r="G730">
        <f t="shared" si="111"/>
        <v>0</v>
      </c>
      <c r="H730">
        <f t="shared" si="112"/>
        <v>0</v>
      </c>
      <c r="I730">
        <f t="shared" si="113"/>
        <v>0</v>
      </c>
      <c r="J730">
        <f t="shared" si="114"/>
        <v>1</v>
      </c>
      <c r="K730" t="s">
        <v>7</v>
      </c>
      <c r="L730">
        <f t="shared" si="115"/>
        <v>0</v>
      </c>
      <c r="M730">
        <f t="shared" si="116"/>
        <v>1</v>
      </c>
      <c r="N730">
        <f t="shared" si="117"/>
        <v>0</v>
      </c>
      <c r="O730">
        <v>63.6</v>
      </c>
      <c r="P730">
        <v>54</v>
      </c>
      <c r="Q730">
        <v>4931</v>
      </c>
      <c r="R730">
        <v>8.5032970862241264</v>
      </c>
      <c r="S730">
        <f t="shared" si="118"/>
        <v>4931.0000000000018</v>
      </c>
      <c r="T730">
        <v>8.7839163712880914</v>
      </c>
      <c r="U730">
        <f t="shared" si="119"/>
        <v>6528.394790414286</v>
      </c>
      <c r="V730">
        <v>-0.28061928506396505</v>
      </c>
      <c r="W730">
        <v>8.7646306624520491</v>
      </c>
      <c r="X730">
        <v>-0.26133357622792275</v>
      </c>
      <c r="Z730">
        <v>4931</v>
      </c>
      <c r="AA730">
        <v>8.5032970862241264</v>
      </c>
      <c r="AB730">
        <v>0</v>
      </c>
      <c r="AC730">
        <v>1</v>
      </c>
      <c r="AD730">
        <v>6.78</v>
      </c>
      <c r="AE730">
        <v>6.74</v>
      </c>
      <c r="AF730">
        <v>4.3</v>
      </c>
    </row>
    <row r="731" spans="1:32" x14ac:dyDescent="0.3">
      <c r="A731">
        <v>2</v>
      </c>
      <c r="B731">
        <v>1.01</v>
      </c>
      <c r="C731">
        <f t="shared" si="110"/>
        <v>1.0021904733436682</v>
      </c>
      <c r="E731" t="s">
        <v>3</v>
      </c>
      <c r="F731" t="s">
        <v>6</v>
      </c>
      <c r="G731">
        <f t="shared" si="111"/>
        <v>0</v>
      </c>
      <c r="H731">
        <f t="shared" si="112"/>
        <v>1</v>
      </c>
      <c r="I731">
        <f t="shared" si="113"/>
        <v>0</v>
      </c>
      <c r="J731">
        <f t="shared" si="114"/>
        <v>0</v>
      </c>
      <c r="K731" t="s">
        <v>7</v>
      </c>
      <c r="L731">
        <f t="shared" si="115"/>
        <v>0</v>
      </c>
      <c r="M731">
        <f t="shared" si="116"/>
        <v>1</v>
      </c>
      <c r="N731">
        <f t="shared" si="117"/>
        <v>0</v>
      </c>
      <c r="O731">
        <v>62.7</v>
      </c>
      <c r="P731">
        <v>55</v>
      </c>
      <c r="Q731">
        <v>7665</v>
      </c>
      <c r="R731">
        <v>8.9444197913059149</v>
      </c>
      <c r="S731">
        <f t="shared" si="118"/>
        <v>7665.0000000000027</v>
      </c>
      <c r="T731">
        <v>8.8561274051370198</v>
      </c>
      <c r="U731">
        <f t="shared" si="119"/>
        <v>7017.2550717770446</v>
      </c>
      <c r="V731">
        <v>8.8292386168895121E-2</v>
      </c>
      <c r="W731">
        <v>8.8509565625695625</v>
      </c>
      <c r="X731">
        <v>9.3463228736352377E-2</v>
      </c>
      <c r="Z731">
        <v>7665</v>
      </c>
      <c r="AA731">
        <v>8.9444197913059149</v>
      </c>
      <c r="AB731">
        <v>0</v>
      </c>
      <c r="AC731">
        <v>1</v>
      </c>
      <c r="AD731">
        <v>6.45</v>
      </c>
      <c r="AE731">
        <v>6.4</v>
      </c>
      <c r="AF731">
        <v>4.03</v>
      </c>
    </row>
    <row r="732" spans="1:32" x14ac:dyDescent="0.3">
      <c r="A732">
        <v>2</v>
      </c>
      <c r="B732">
        <v>1.71</v>
      </c>
      <c r="C732">
        <f t="shared" si="110"/>
        <v>1.1252158592910855</v>
      </c>
      <c r="E732" t="s">
        <v>12</v>
      </c>
      <c r="F732" t="s">
        <v>10</v>
      </c>
      <c r="G732">
        <f t="shared" si="111"/>
        <v>0</v>
      </c>
      <c r="H732">
        <f t="shared" si="112"/>
        <v>0</v>
      </c>
      <c r="I732">
        <f t="shared" si="113"/>
        <v>0</v>
      </c>
      <c r="J732">
        <f t="shared" si="114"/>
        <v>1</v>
      </c>
      <c r="K732" t="s">
        <v>15</v>
      </c>
      <c r="L732">
        <f t="shared" si="115"/>
        <v>0</v>
      </c>
      <c r="M732">
        <f t="shared" si="116"/>
        <v>1</v>
      </c>
      <c r="N732">
        <f t="shared" si="117"/>
        <v>0</v>
      </c>
      <c r="O732">
        <v>62.8</v>
      </c>
      <c r="P732">
        <v>59</v>
      </c>
      <c r="Q732">
        <v>11958</v>
      </c>
      <c r="R732">
        <v>9.3891557894408493</v>
      </c>
      <c r="S732">
        <f t="shared" si="118"/>
        <v>11957.999999999995</v>
      </c>
      <c r="T732">
        <v>9.3303346000154566</v>
      </c>
      <c r="U732">
        <f t="shared" si="119"/>
        <v>11274.903437306109</v>
      </c>
      <c r="V732">
        <v>5.8821189425392717E-2</v>
      </c>
      <c r="W732">
        <v>9.3448112936272985</v>
      </c>
      <c r="X732">
        <v>4.4344495813550822E-2</v>
      </c>
      <c r="Z732">
        <v>11958</v>
      </c>
      <c r="AA732">
        <v>9.3891557894408493</v>
      </c>
      <c r="AB732">
        <v>0</v>
      </c>
      <c r="AC732">
        <v>1</v>
      </c>
      <c r="AD732">
        <v>7.58</v>
      </c>
      <c r="AE732">
        <v>7.52</v>
      </c>
      <c r="AF732">
        <v>4.74</v>
      </c>
    </row>
    <row r="733" spans="1:32" x14ac:dyDescent="0.3">
      <c r="A733">
        <v>2</v>
      </c>
      <c r="B733">
        <v>1.75</v>
      </c>
      <c r="C733">
        <f t="shared" si="110"/>
        <v>1.1309517238802904</v>
      </c>
      <c r="E733" t="s">
        <v>3</v>
      </c>
      <c r="F733" t="s">
        <v>4</v>
      </c>
      <c r="G733">
        <f t="shared" si="111"/>
        <v>0</v>
      </c>
      <c r="H733">
        <f t="shared" si="112"/>
        <v>0</v>
      </c>
      <c r="I733">
        <f t="shared" si="113"/>
        <v>1</v>
      </c>
      <c r="J733">
        <f t="shared" si="114"/>
        <v>0</v>
      </c>
      <c r="K733" t="s">
        <v>19</v>
      </c>
      <c r="L733">
        <f t="shared" si="115"/>
        <v>0</v>
      </c>
      <c r="M733">
        <f t="shared" si="116"/>
        <v>0</v>
      </c>
      <c r="N733">
        <f t="shared" si="117"/>
        <v>0</v>
      </c>
      <c r="O733">
        <v>61.5</v>
      </c>
      <c r="P733">
        <v>54.9</v>
      </c>
      <c r="Q733">
        <v>7276</v>
      </c>
      <c r="R733">
        <v>8.8923365396380127</v>
      </c>
      <c r="S733">
        <f t="shared" si="118"/>
        <v>7275.9999999999991</v>
      </c>
      <c r="T733">
        <v>9.2956121121184747</v>
      </c>
      <c r="U733">
        <f t="shared" si="119"/>
        <v>10890.129550295669</v>
      </c>
      <c r="V733">
        <v>-0.40327557248046197</v>
      </c>
      <c r="W733">
        <v>9.2973734790809797</v>
      </c>
      <c r="X733">
        <v>-0.40503693944296693</v>
      </c>
      <c r="Z733">
        <v>7276</v>
      </c>
      <c r="AA733">
        <v>8.8923365396380127</v>
      </c>
      <c r="AB733">
        <v>0</v>
      </c>
      <c r="AC733">
        <v>1</v>
      </c>
      <c r="AD733">
        <v>7.75</v>
      </c>
      <c r="AE733">
        <v>7.78</v>
      </c>
      <c r="AF733">
        <v>4.78</v>
      </c>
    </row>
    <row r="734" spans="1:32" x14ac:dyDescent="0.3">
      <c r="A734">
        <v>2</v>
      </c>
      <c r="B734">
        <v>1.01</v>
      </c>
      <c r="C734">
        <f t="shared" si="110"/>
        <v>1.0021904733436682</v>
      </c>
      <c r="E734" t="s">
        <v>18</v>
      </c>
      <c r="F734" t="s">
        <v>13</v>
      </c>
      <c r="G734">
        <f t="shared" si="111"/>
        <v>0</v>
      </c>
      <c r="H734">
        <f t="shared" si="112"/>
        <v>0</v>
      </c>
      <c r="I734">
        <f t="shared" si="113"/>
        <v>1</v>
      </c>
      <c r="J734">
        <f t="shared" si="114"/>
        <v>0</v>
      </c>
      <c r="K734" t="s">
        <v>15</v>
      </c>
      <c r="L734">
        <f t="shared" si="115"/>
        <v>0</v>
      </c>
      <c r="M734">
        <f t="shared" si="116"/>
        <v>1</v>
      </c>
      <c r="N734">
        <f t="shared" si="117"/>
        <v>0</v>
      </c>
      <c r="O734">
        <v>63.1</v>
      </c>
      <c r="P734">
        <v>55</v>
      </c>
      <c r="Q734">
        <v>5294</v>
      </c>
      <c r="R734">
        <v>8.574329382787047</v>
      </c>
      <c r="S734">
        <f t="shared" si="118"/>
        <v>5294.0000000000027</v>
      </c>
      <c r="T734">
        <v>8.6999448256117891</v>
      </c>
      <c r="U734">
        <f t="shared" si="119"/>
        <v>6002.5810193888547</v>
      </c>
      <c r="V734">
        <v>-0.12561544282474202</v>
      </c>
      <c r="W734">
        <v>8.7019756833937514</v>
      </c>
      <c r="X734">
        <v>-0.12764630060670434</v>
      </c>
      <c r="Z734">
        <v>5294</v>
      </c>
      <c r="AA734">
        <v>8.574329382787047</v>
      </c>
      <c r="AB734">
        <v>0</v>
      </c>
      <c r="AC734">
        <v>1</v>
      </c>
      <c r="AD734">
        <v>6.38</v>
      </c>
      <c r="AE734">
        <v>6.36</v>
      </c>
      <c r="AF734">
        <v>4.0199999999999996</v>
      </c>
    </row>
    <row r="735" spans="1:32" x14ac:dyDescent="0.3">
      <c r="A735">
        <v>2</v>
      </c>
      <c r="B735">
        <v>1.04</v>
      </c>
      <c r="C735">
        <f t="shared" si="110"/>
        <v>1.0086619341391987</v>
      </c>
      <c r="E735" t="s">
        <v>3</v>
      </c>
      <c r="F735" t="s">
        <v>13</v>
      </c>
      <c r="G735">
        <f t="shared" si="111"/>
        <v>0</v>
      </c>
      <c r="H735">
        <f t="shared" si="112"/>
        <v>0</v>
      </c>
      <c r="I735">
        <f t="shared" si="113"/>
        <v>1</v>
      </c>
      <c r="J735">
        <f t="shared" si="114"/>
        <v>0</v>
      </c>
      <c r="K735" t="s">
        <v>16</v>
      </c>
      <c r="L735">
        <f t="shared" si="115"/>
        <v>1</v>
      </c>
      <c r="M735">
        <f t="shared" si="116"/>
        <v>0</v>
      </c>
      <c r="N735">
        <f t="shared" si="117"/>
        <v>0</v>
      </c>
      <c r="O735">
        <v>62.1</v>
      </c>
      <c r="P735">
        <v>54</v>
      </c>
      <c r="Q735">
        <v>8921</v>
      </c>
      <c r="R735">
        <v>9.0961633269137838</v>
      </c>
      <c r="S735">
        <f t="shared" si="118"/>
        <v>8921.0000000000036</v>
      </c>
      <c r="T735">
        <v>9.160353321299878</v>
      </c>
      <c r="U735">
        <f t="shared" si="119"/>
        <v>9512.417423581941</v>
      </c>
      <c r="V735">
        <v>-6.4189994386094185E-2</v>
      </c>
      <c r="W735">
        <v>9.1532807953380662</v>
      </c>
      <c r="X735">
        <v>-5.7117468424282336E-2</v>
      </c>
      <c r="Z735">
        <v>8921</v>
      </c>
      <c r="AA735">
        <v>9.0961633269137838</v>
      </c>
      <c r="AB735">
        <v>0</v>
      </c>
      <c r="AC735">
        <v>1</v>
      </c>
      <c r="AD735">
        <v>6.53</v>
      </c>
      <c r="AE735">
        <v>6.55</v>
      </c>
      <c r="AF735">
        <v>4.0599999999999996</v>
      </c>
    </row>
    <row r="736" spans="1:32" x14ac:dyDescent="0.3">
      <c r="A736">
        <v>2</v>
      </c>
      <c r="B736">
        <v>1.01</v>
      </c>
      <c r="C736">
        <f t="shared" si="110"/>
        <v>1.0021904733436682</v>
      </c>
      <c r="E736" t="s">
        <v>12</v>
      </c>
      <c r="F736" t="s">
        <v>13</v>
      </c>
      <c r="G736">
        <f t="shared" si="111"/>
        <v>0</v>
      </c>
      <c r="H736">
        <f t="shared" si="112"/>
        <v>0</v>
      </c>
      <c r="I736">
        <f t="shared" si="113"/>
        <v>1</v>
      </c>
      <c r="J736">
        <f t="shared" si="114"/>
        <v>0</v>
      </c>
      <c r="K736" t="s">
        <v>11</v>
      </c>
      <c r="L736">
        <f t="shared" si="115"/>
        <v>0</v>
      </c>
      <c r="M736">
        <f t="shared" si="116"/>
        <v>0</v>
      </c>
      <c r="N736">
        <f t="shared" si="117"/>
        <v>1</v>
      </c>
      <c r="O736">
        <v>62</v>
      </c>
      <c r="P736">
        <v>58</v>
      </c>
      <c r="Q736">
        <v>4327</v>
      </c>
      <c r="R736">
        <v>8.3726297402248839</v>
      </c>
      <c r="S736">
        <f t="shared" si="118"/>
        <v>4326.9999999999964</v>
      </c>
      <c r="T736">
        <v>8.3000692943067822</v>
      </c>
      <c r="U736">
        <f t="shared" si="119"/>
        <v>4024.1512349313589</v>
      </c>
      <c r="V736">
        <v>7.2560445918101735E-2</v>
      </c>
      <c r="W736">
        <v>8.3093355515620235</v>
      </c>
      <c r="X736">
        <v>6.3294188662860407E-2</v>
      </c>
      <c r="Z736">
        <v>4327</v>
      </c>
      <c r="AA736">
        <v>8.3726297402248839</v>
      </c>
      <c r="AB736">
        <v>0</v>
      </c>
      <c r="AC736">
        <v>1</v>
      </c>
      <c r="AD736">
        <v>6.41</v>
      </c>
      <c r="AE736">
        <v>6.37</v>
      </c>
      <c r="AF736">
        <v>3.96</v>
      </c>
    </row>
    <row r="737" spans="1:32" x14ac:dyDescent="0.3">
      <c r="A737">
        <v>2</v>
      </c>
      <c r="B737">
        <v>1.1599999999999999</v>
      </c>
      <c r="C737">
        <f t="shared" si="110"/>
        <v>1.0331760061571806</v>
      </c>
      <c r="E737" t="s">
        <v>3</v>
      </c>
      <c r="F737" t="s">
        <v>13</v>
      </c>
      <c r="G737">
        <f t="shared" si="111"/>
        <v>0</v>
      </c>
      <c r="H737">
        <f t="shared" si="112"/>
        <v>0</v>
      </c>
      <c r="I737">
        <f t="shared" si="113"/>
        <v>1</v>
      </c>
      <c r="J737">
        <f t="shared" si="114"/>
        <v>0</v>
      </c>
      <c r="K737" t="s">
        <v>5</v>
      </c>
      <c r="L737">
        <f t="shared" si="115"/>
        <v>0</v>
      </c>
      <c r="M737">
        <f t="shared" si="116"/>
        <v>1</v>
      </c>
      <c r="N737">
        <f t="shared" si="117"/>
        <v>0</v>
      </c>
      <c r="O737">
        <v>62</v>
      </c>
      <c r="P737">
        <v>56</v>
      </c>
      <c r="Q737">
        <v>8803</v>
      </c>
      <c r="R737">
        <v>9.0828478514609063</v>
      </c>
      <c r="S737">
        <f t="shared" si="118"/>
        <v>8803.0000000000018</v>
      </c>
      <c r="T737">
        <v>8.9301267011265573</v>
      </c>
      <c r="U737">
        <f t="shared" si="119"/>
        <v>7556.2226975306776</v>
      </c>
      <c r="V737">
        <v>0.15272115033434908</v>
      </c>
      <c r="W737">
        <v>8.9260094011117097</v>
      </c>
      <c r="X737">
        <v>0.15683845034919663</v>
      </c>
      <c r="Z737">
        <v>8803</v>
      </c>
      <c r="AA737">
        <v>9.0828478514609063</v>
      </c>
      <c r="AB737">
        <v>0</v>
      </c>
      <c r="AC737">
        <v>1</v>
      </c>
      <c r="AD737">
        <v>6.75</v>
      </c>
      <c r="AE737">
        <v>6.71</v>
      </c>
      <c r="AF737">
        <v>4.17</v>
      </c>
    </row>
    <row r="738" spans="1:32" x14ac:dyDescent="0.3">
      <c r="A738">
        <v>2</v>
      </c>
      <c r="B738">
        <v>1.01</v>
      </c>
      <c r="C738">
        <f t="shared" si="110"/>
        <v>1.0021904733436682</v>
      </c>
      <c r="E738" t="s">
        <v>8</v>
      </c>
      <c r="F738" t="s">
        <v>14</v>
      </c>
      <c r="G738">
        <f t="shared" si="111"/>
        <v>0</v>
      </c>
      <c r="H738">
        <f t="shared" si="112"/>
        <v>1</v>
      </c>
      <c r="I738">
        <f t="shared" si="113"/>
        <v>0</v>
      </c>
      <c r="J738">
        <f t="shared" si="114"/>
        <v>0</v>
      </c>
      <c r="K738" t="s">
        <v>15</v>
      </c>
      <c r="L738">
        <f t="shared" si="115"/>
        <v>0</v>
      </c>
      <c r="M738">
        <f t="shared" si="116"/>
        <v>1</v>
      </c>
      <c r="N738">
        <f t="shared" si="117"/>
        <v>0</v>
      </c>
      <c r="O738">
        <v>64.8</v>
      </c>
      <c r="P738">
        <v>56</v>
      </c>
      <c r="Q738">
        <v>4791</v>
      </c>
      <c r="R738">
        <v>8.4744944368831217</v>
      </c>
      <c r="S738">
        <f t="shared" si="118"/>
        <v>4790.9999999999982</v>
      </c>
      <c r="T738">
        <v>8.7904675956373808</v>
      </c>
      <c r="U738">
        <f t="shared" si="119"/>
        <v>6571.3041703471163</v>
      </c>
      <c r="V738">
        <v>-0.31597315875425913</v>
      </c>
      <c r="W738">
        <v>8.7922246432661453</v>
      </c>
      <c r="X738">
        <v>-0.31773020638302363</v>
      </c>
      <c r="Z738">
        <v>4791</v>
      </c>
      <c r="AA738">
        <v>8.4744944368831217</v>
      </c>
      <c r="AB738">
        <v>0</v>
      </c>
      <c r="AC738">
        <v>1</v>
      </c>
      <c r="AD738">
        <v>6.3</v>
      </c>
      <c r="AE738">
        <v>6.25</v>
      </c>
      <c r="AF738">
        <v>4.07</v>
      </c>
    </row>
    <row r="739" spans="1:32" x14ac:dyDescent="0.3">
      <c r="A739">
        <v>2</v>
      </c>
      <c r="B739">
        <v>1.22</v>
      </c>
      <c r="C739">
        <f t="shared" si="110"/>
        <v>1.0446974310615553</v>
      </c>
      <c r="E739" t="s">
        <v>12</v>
      </c>
      <c r="F739" t="s">
        <v>13</v>
      </c>
      <c r="G739">
        <f t="shared" si="111"/>
        <v>0</v>
      </c>
      <c r="H739">
        <f t="shared" si="112"/>
        <v>0</v>
      </c>
      <c r="I739">
        <f t="shared" si="113"/>
        <v>1</v>
      </c>
      <c r="J739">
        <f t="shared" si="114"/>
        <v>0</v>
      </c>
      <c r="K739" t="s">
        <v>11</v>
      </c>
      <c r="L739">
        <f t="shared" si="115"/>
        <v>0</v>
      </c>
      <c r="M739">
        <f t="shared" si="116"/>
        <v>0</v>
      </c>
      <c r="N739">
        <f t="shared" si="117"/>
        <v>1</v>
      </c>
      <c r="O739">
        <v>61.9</v>
      </c>
      <c r="P739">
        <v>58</v>
      </c>
      <c r="Q739">
        <v>5739</v>
      </c>
      <c r="R739">
        <v>8.6550402581083627</v>
      </c>
      <c r="S739">
        <f t="shared" si="118"/>
        <v>5739.0000000000009</v>
      </c>
      <c r="T739">
        <v>8.6047579920535675</v>
      </c>
      <c r="U739">
        <f t="shared" si="119"/>
        <v>5457.5649644444802</v>
      </c>
      <c r="V739">
        <v>5.0282266054795244E-2</v>
      </c>
      <c r="W739">
        <v>8.6007276051828718</v>
      </c>
      <c r="X739">
        <v>5.4312652925490923E-2</v>
      </c>
      <c r="Z739">
        <v>5739</v>
      </c>
      <c r="AA739">
        <v>8.6550402581083627</v>
      </c>
      <c r="AB739">
        <v>0</v>
      </c>
      <c r="AC739">
        <v>1</v>
      </c>
      <c r="AD739">
        <v>6.88</v>
      </c>
      <c r="AE739">
        <v>6.79</v>
      </c>
      <c r="AF739">
        <v>4.2300000000000004</v>
      </c>
    </row>
    <row r="740" spans="1:32" x14ac:dyDescent="0.3">
      <c r="A740">
        <v>2</v>
      </c>
      <c r="B740">
        <v>1.51</v>
      </c>
      <c r="C740">
        <f t="shared" si="110"/>
        <v>1.0948560705584958</v>
      </c>
      <c r="E740" t="s">
        <v>3</v>
      </c>
      <c r="F740" t="s">
        <v>4</v>
      </c>
      <c r="G740">
        <f t="shared" si="111"/>
        <v>0</v>
      </c>
      <c r="H740">
        <f t="shared" si="112"/>
        <v>0</v>
      </c>
      <c r="I740">
        <f t="shared" si="113"/>
        <v>1</v>
      </c>
      <c r="J740">
        <f t="shared" si="114"/>
        <v>0</v>
      </c>
      <c r="K740" t="s">
        <v>2</v>
      </c>
      <c r="L740">
        <f t="shared" si="115"/>
        <v>0</v>
      </c>
      <c r="M740">
        <f t="shared" si="116"/>
        <v>0</v>
      </c>
      <c r="N740">
        <f t="shared" si="117"/>
        <v>1</v>
      </c>
      <c r="O740">
        <v>62.3</v>
      </c>
      <c r="P740">
        <v>54</v>
      </c>
      <c r="Q740">
        <v>11163</v>
      </c>
      <c r="R740">
        <v>9.3203600170147318</v>
      </c>
      <c r="S740">
        <f t="shared" si="118"/>
        <v>11162.999999999996</v>
      </c>
      <c r="T740">
        <v>8.9974044271606726</v>
      </c>
      <c r="U740">
        <f t="shared" si="119"/>
        <v>8082.07905464949</v>
      </c>
      <c r="V740">
        <v>0.32295558985405926</v>
      </c>
      <c r="W740">
        <v>8.9877569380488946</v>
      </c>
      <c r="X740">
        <v>0.33260307896583718</v>
      </c>
      <c r="Z740">
        <v>11163</v>
      </c>
      <c r="AA740">
        <v>9.3203600170147318</v>
      </c>
      <c r="AB740">
        <v>0</v>
      </c>
      <c r="AC740">
        <v>1</v>
      </c>
      <c r="AD740">
        <v>7.37</v>
      </c>
      <c r="AE740">
        <v>7.33</v>
      </c>
      <c r="AF740">
        <v>4.58</v>
      </c>
    </row>
    <row r="741" spans="1:32" x14ac:dyDescent="0.3">
      <c r="A741">
        <v>2</v>
      </c>
      <c r="B741">
        <v>1.02</v>
      </c>
      <c r="C741">
        <f t="shared" si="110"/>
        <v>1.0043640927805335</v>
      </c>
      <c r="E741" t="s">
        <v>3</v>
      </c>
      <c r="F741" t="s">
        <v>4</v>
      </c>
      <c r="G741">
        <f t="shared" si="111"/>
        <v>0</v>
      </c>
      <c r="H741">
        <f t="shared" si="112"/>
        <v>0</v>
      </c>
      <c r="I741">
        <f t="shared" si="113"/>
        <v>1</v>
      </c>
      <c r="J741">
        <f t="shared" si="114"/>
        <v>0</v>
      </c>
      <c r="K741" t="s">
        <v>11</v>
      </c>
      <c r="L741">
        <f t="shared" si="115"/>
        <v>0</v>
      </c>
      <c r="M741">
        <f t="shared" si="116"/>
        <v>0</v>
      </c>
      <c r="N741">
        <f t="shared" si="117"/>
        <v>1</v>
      </c>
      <c r="O741">
        <v>60.5</v>
      </c>
      <c r="P741">
        <v>60</v>
      </c>
      <c r="Q741">
        <v>4225</v>
      </c>
      <c r="R741">
        <v>8.3487745397912736</v>
      </c>
      <c r="S741">
        <f t="shared" si="118"/>
        <v>4224.9999999999973</v>
      </c>
      <c r="T741">
        <v>8.3836035253009147</v>
      </c>
      <c r="U741">
        <f t="shared" si="119"/>
        <v>4374.7450609059169</v>
      </c>
      <c r="V741">
        <v>-3.4828985509641086E-2</v>
      </c>
      <c r="W741">
        <v>8.382202070735044</v>
      </c>
      <c r="X741">
        <v>-3.3427530943770378E-2</v>
      </c>
      <c r="Z741">
        <v>4225</v>
      </c>
      <c r="AA741">
        <v>8.3487745397912736</v>
      </c>
      <c r="AB741">
        <v>0</v>
      </c>
      <c r="AC741">
        <v>1</v>
      </c>
      <c r="AD741">
        <v>6.56</v>
      </c>
      <c r="AE741">
        <v>6.53</v>
      </c>
      <c r="AF741">
        <v>3.96</v>
      </c>
    </row>
    <row r="742" spans="1:32" x14ac:dyDescent="0.3">
      <c r="A742">
        <v>2</v>
      </c>
      <c r="B742">
        <v>1.06</v>
      </c>
      <c r="C742">
        <f t="shared" si="110"/>
        <v>1.0128957753911554</v>
      </c>
      <c r="E742" t="s">
        <v>12</v>
      </c>
      <c r="F742" t="s">
        <v>4</v>
      </c>
      <c r="G742">
        <f t="shared" si="111"/>
        <v>0</v>
      </c>
      <c r="H742">
        <f t="shared" si="112"/>
        <v>0</v>
      </c>
      <c r="I742">
        <f t="shared" si="113"/>
        <v>1</v>
      </c>
      <c r="J742">
        <f t="shared" si="114"/>
        <v>0</v>
      </c>
      <c r="K742" t="s">
        <v>15</v>
      </c>
      <c r="L742">
        <f t="shared" si="115"/>
        <v>0</v>
      </c>
      <c r="M742">
        <f t="shared" si="116"/>
        <v>1</v>
      </c>
      <c r="N742">
        <f t="shared" si="117"/>
        <v>0</v>
      </c>
      <c r="O742">
        <v>62</v>
      </c>
      <c r="P742">
        <v>58</v>
      </c>
      <c r="Q742">
        <v>5889</v>
      </c>
      <c r="R742">
        <v>8.6808414829445706</v>
      </c>
      <c r="S742">
        <f t="shared" si="118"/>
        <v>5888.9999999999991</v>
      </c>
      <c r="T742">
        <v>8.7825274267746742</v>
      </c>
      <c r="U742">
        <f t="shared" si="119"/>
        <v>6519.3335065556957</v>
      </c>
      <c r="V742">
        <v>-0.10168594383010365</v>
      </c>
      <c r="W742">
        <v>8.7818330808463223</v>
      </c>
      <c r="X742">
        <v>-0.10099159790175172</v>
      </c>
      <c r="Z742">
        <v>5889</v>
      </c>
      <c r="AA742">
        <v>8.6808414829445706</v>
      </c>
      <c r="AB742">
        <v>0</v>
      </c>
      <c r="AC742">
        <v>1</v>
      </c>
      <c r="AD742">
        <v>6.57</v>
      </c>
      <c r="AE742">
        <v>6.5</v>
      </c>
      <c r="AF742">
        <v>4.05</v>
      </c>
    </row>
    <row r="743" spans="1:32" x14ac:dyDescent="0.3">
      <c r="A743">
        <v>2</v>
      </c>
      <c r="B743">
        <v>1.1299999999999999</v>
      </c>
      <c r="C743">
        <f t="shared" ref="C743:C806" si="120">B743^0.2199</f>
        <v>1.027240065158562</v>
      </c>
      <c r="E743" t="s">
        <v>3</v>
      </c>
      <c r="F743" t="s">
        <v>6</v>
      </c>
      <c r="G743">
        <f t="shared" ref="G743:G806" si="121">IF(F743="D",1,0)</f>
        <v>0</v>
      </c>
      <c r="H743">
        <f t="shared" ref="H743:H806" si="122">IF(OR(F743="E",F743="F"),1,0)</f>
        <v>1</v>
      </c>
      <c r="I743">
        <f t="shared" ref="I743:I806" si="123">IF(OR(F743="G",F743="H"),1,0)</f>
        <v>0</v>
      </c>
      <c r="J743">
        <f t="shared" ref="J743:J806" si="124">IF(OR(F743="I",F743="J"),1,0)</f>
        <v>0</v>
      </c>
      <c r="K743" t="s">
        <v>11</v>
      </c>
      <c r="L743">
        <f t="shared" ref="L743:L806" si="125">IF(OR(K743="IF",K743="FL"),1,0)</f>
        <v>0</v>
      </c>
      <c r="M743">
        <f t="shared" ref="M743:M806" si="126">IF(OR(K743="VS1",K743="VS2",K743="VVS1",K743="VVS2"),1,0)</f>
        <v>0</v>
      </c>
      <c r="N743">
        <f t="shared" ref="N743:N806" si="127">IF(OR(K743="SI1",K743="SI2"),1,0)</f>
        <v>1</v>
      </c>
      <c r="O743">
        <v>62.4</v>
      </c>
      <c r="P743">
        <v>56</v>
      </c>
      <c r="Q743">
        <v>4303</v>
      </c>
      <c r="R743">
        <v>8.3670677328385992</v>
      </c>
      <c r="S743">
        <f t="shared" si="118"/>
        <v>4302.9999999999982</v>
      </c>
      <c r="T743">
        <v>8.6280523357070695</v>
      </c>
      <c r="U743">
        <f t="shared" si="119"/>
        <v>5586.1876324332725</v>
      </c>
      <c r="V743">
        <v>-0.26098460286847036</v>
      </c>
      <c r="W743">
        <v>8.6230456066343155</v>
      </c>
      <c r="X743">
        <v>-0.25597787379571635</v>
      </c>
      <c r="Z743">
        <v>4303</v>
      </c>
      <c r="AA743">
        <v>8.3670677328385992</v>
      </c>
      <c r="AB743">
        <v>0</v>
      </c>
      <c r="AC743">
        <v>1</v>
      </c>
      <c r="AD743">
        <v>6.66</v>
      </c>
      <c r="AE743">
        <v>6.63</v>
      </c>
      <c r="AF743">
        <v>4.1500000000000004</v>
      </c>
    </row>
    <row r="744" spans="1:32" x14ac:dyDescent="0.3">
      <c r="A744">
        <v>2</v>
      </c>
      <c r="B744">
        <v>2</v>
      </c>
      <c r="C744">
        <f t="shared" si="120"/>
        <v>1.1646528560862337</v>
      </c>
      <c r="E744" t="s">
        <v>0</v>
      </c>
      <c r="F744" t="s">
        <v>17</v>
      </c>
      <c r="G744">
        <f t="shared" si="121"/>
        <v>1</v>
      </c>
      <c r="H744">
        <f t="shared" si="122"/>
        <v>0</v>
      </c>
      <c r="I744">
        <f t="shared" si="123"/>
        <v>0</v>
      </c>
      <c r="J744">
        <f t="shared" si="124"/>
        <v>0</v>
      </c>
      <c r="K744" t="s">
        <v>11</v>
      </c>
      <c r="L744">
        <f t="shared" si="125"/>
        <v>0</v>
      </c>
      <c r="M744">
        <f t="shared" si="126"/>
        <v>0</v>
      </c>
      <c r="N744">
        <f t="shared" si="127"/>
        <v>1</v>
      </c>
      <c r="O744">
        <v>64.099999999999994</v>
      </c>
      <c r="P744">
        <v>57</v>
      </c>
      <c r="Q744">
        <v>17094</v>
      </c>
      <c r="R744">
        <v>9.7464828037259625</v>
      </c>
      <c r="S744">
        <f t="shared" si="118"/>
        <v>17093.999999999985</v>
      </c>
      <c r="T744">
        <v>9.5686042286283488</v>
      </c>
      <c r="U744">
        <f t="shared" si="119"/>
        <v>14308.431081486826</v>
      </c>
      <c r="V744">
        <v>0.17787857509761373</v>
      </c>
      <c r="W744">
        <v>9.6037377490431588</v>
      </c>
      <c r="X744">
        <v>0.14274505468280374</v>
      </c>
      <c r="Z744">
        <v>17094</v>
      </c>
      <c r="AA744">
        <v>9.7464828037259625</v>
      </c>
      <c r="AB744">
        <v>0</v>
      </c>
      <c r="AC744">
        <v>1</v>
      </c>
      <c r="AD744">
        <v>7.91</v>
      </c>
      <c r="AE744">
        <v>7.82</v>
      </c>
      <c r="AF744">
        <v>5.04</v>
      </c>
    </row>
    <row r="745" spans="1:32" x14ac:dyDescent="0.3">
      <c r="A745">
        <v>2</v>
      </c>
      <c r="B745">
        <v>1.31</v>
      </c>
      <c r="C745">
        <f t="shared" si="120"/>
        <v>1.0611773162346796</v>
      </c>
      <c r="E745" t="s">
        <v>12</v>
      </c>
      <c r="F745" t="s">
        <v>4</v>
      </c>
      <c r="G745">
        <f t="shared" si="121"/>
        <v>0</v>
      </c>
      <c r="H745">
        <f t="shared" si="122"/>
        <v>0</v>
      </c>
      <c r="I745">
        <f t="shared" si="123"/>
        <v>1</v>
      </c>
      <c r="J745">
        <f t="shared" si="124"/>
        <v>0</v>
      </c>
      <c r="K745" t="s">
        <v>15</v>
      </c>
      <c r="L745">
        <f t="shared" si="125"/>
        <v>0</v>
      </c>
      <c r="M745">
        <f t="shared" si="126"/>
        <v>1</v>
      </c>
      <c r="N745">
        <f t="shared" si="127"/>
        <v>0</v>
      </c>
      <c r="O745">
        <v>59.8</v>
      </c>
      <c r="P745">
        <v>58</v>
      </c>
      <c r="Q745">
        <v>7732</v>
      </c>
      <c r="R745">
        <v>8.9531228403282217</v>
      </c>
      <c r="S745">
        <f t="shared" si="118"/>
        <v>7732.0000000000018</v>
      </c>
      <c r="T745">
        <v>9.1601543298810224</v>
      </c>
      <c r="U745">
        <f t="shared" si="119"/>
        <v>9510.5247224639625</v>
      </c>
      <c r="V745">
        <v>-0.20703148955280071</v>
      </c>
      <c r="W745">
        <v>9.1537979338487272</v>
      </c>
      <c r="X745">
        <v>-0.2006750935205055</v>
      </c>
      <c r="Z745">
        <v>7732</v>
      </c>
      <c r="AA745">
        <v>8.9531228403282217</v>
      </c>
      <c r="AB745">
        <v>0</v>
      </c>
      <c r="AC745">
        <v>1</v>
      </c>
      <c r="AD745">
        <v>7.19</v>
      </c>
      <c r="AE745">
        <v>7.09</v>
      </c>
      <c r="AF745">
        <v>4.2699999999999996</v>
      </c>
    </row>
    <row r="746" spans="1:32" x14ac:dyDescent="0.3">
      <c r="A746">
        <v>2</v>
      </c>
      <c r="B746">
        <v>1.5</v>
      </c>
      <c r="C746">
        <f t="shared" si="120"/>
        <v>1.0932575062388263</v>
      </c>
      <c r="E746" t="s">
        <v>18</v>
      </c>
      <c r="F746" t="s">
        <v>4</v>
      </c>
      <c r="G746">
        <f t="shared" si="121"/>
        <v>0</v>
      </c>
      <c r="H746">
        <f t="shared" si="122"/>
        <v>0</v>
      </c>
      <c r="I746">
        <f t="shared" si="123"/>
        <v>1</v>
      </c>
      <c r="J746">
        <f t="shared" si="124"/>
        <v>0</v>
      </c>
      <c r="K746" t="s">
        <v>5</v>
      </c>
      <c r="L746">
        <f t="shared" si="125"/>
        <v>0</v>
      </c>
      <c r="M746">
        <f t="shared" si="126"/>
        <v>1</v>
      </c>
      <c r="N746">
        <f t="shared" si="127"/>
        <v>0</v>
      </c>
      <c r="O746">
        <v>62.7</v>
      </c>
      <c r="P746">
        <v>58</v>
      </c>
      <c r="Q746">
        <v>11303</v>
      </c>
      <c r="R746">
        <v>9.3328234561907308</v>
      </c>
      <c r="S746">
        <f t="shared" si="118"/>
        <v>11302.999999999996</v>
      </c>
      <c r="T746">
        <v>9.3207156298108682</v>
      </c>
      <c r="U746">
        <f t="shared" si="119"/>
        <v>11166.970411566004</v>
      </c>
      <c r="V746">
        <v>1.210782637986263E-2</v>
      </c>
      <c r="W746">
        <v>9.328365957883813</v>
      </c>
      <c r="X746">
        <v>4.4574983069178842E-3</v>
      </c>
      <c r="Z746">
        <v>11303</v>
      </c>
      <c r="AA746">
        <v>9.3328234561907308</v>
      </c>
      <c r="AB746">
        <v>0</v>
      </c>
      <c r="AC746">
        <v>1</v>
      </c>
      <c r="AD746">
        <v>7.21</v>
      </c>
      <c r="AE746">
        <v>7.24</v>
      </c>
      <c r="AF746">
        <v>4.53</v>
      </c>
    </row>
    <row r="747" spans="1:32" x14ac:dyDescent="0.3">
      <c r="A747">
        <v>2</v>
      </c>
      <c r="B747">
        <v>1.51</v>
      </c>
      <c r="C747">
        <f t="shared" si="120"/>
        <v>1.0948560705584958</v>
      </c>
      <c r="E747" t="s">
        <v>0</v>
      </c>
      <c r="F747" t="s">
        <v>6</v>
      </c>
      <c r="G747">
        <f t="shared" si="121"/>
        <v>0</v>
      </c>
      <c r="H747">
        <f t="shared" si="122"/>
        <v>1</v>
      </c>
      <c r="I747">
        <f t="shared" si="123"/>
        <v>0</v>
      </c>
      <c r="J747">
        <f t="shared" si="124"/>
        <v>0</v>
      </c>
      <c r="K747" t="s">
        <v>11</v>
      </c>
      <c r="L747">
        <f t="shared" si="125"/>
        <v>0</v>
      </c>
      <c r="M747">
        <f t="shared" si="126"/>
        <v>0</v>
      </c>
      <c r="N747">
        <f t="shared" si="127"/>
        <v>1</v>
      </c>
      <c r="O747">
        <v>63.2</v>
      </c>
      <c r="P747">
        <v>56</v>
      </c>
      <c r="Q747">
        <v>9833</v>
      </c>
      <c r="R747">
        <v>9.1934993547801565</v>
      </c>
      <c r="S747">
        <f t="shared" si="118"/>
        <v>9833.0000000000018</v>
      </c>
      <c r="T747">
        <v>9.133809325528917</v>
      </c>
      <c r="U747">
        <f t="shared" si="119"/>
        <v>9263.2415476836195</v>
      </c>
      <c r="V747">
        <v>5.9690029251239451E-2</v>
      </c>
      <c r="W747">
        <v>9.1238929768429955</v>
      </c>
      <c r="X747">
        <v>6.9606377937160957E-2</v>
      </c>
      <c r="Z747">
        <v>9833</v>
      </c>
      <c r="AA747">
        <v>9.1934993547801565</v>
      </c>
      <c r="AB747">
        <v>0</v>
      </c>
      <c r="AC747">
        <v>1</v>
      </c>
      <c r="AD747">
        <v>7.26</v>
      </c>
      <c r="AE747">
        <v>7.32</v>
      </c>
      <c r="AF747">
        <v>4.6100000000000003</v>
      </c>
    </row>
    <row r="748" spans="1:32" x14ac:dyDescent="0.3">
      <c r="A748">
        <v>2</v>
      </c>
      <c r="B748">
        <v>1.2</v>
      </c>
      <c r="C748">
        <f t="shared" si="120"/>
        <v>1.0409070644037852</v>
      </c>
      <c r="E748" t="s">
        <v>18</v>
      </c>
      <c r="F748" t="s">
        <v>13</v>
      </c>
      <c r="G748">
        <f t="shared" si="121"/>
        <v>0</v>
      </c>
      <c r="H748">
        <f t="shared" si="122"/>
        <v>0</v>
      </c>
      <c r="I748">
        <f t="shared" si="123"/>
        <v>1</v>
      </c>
      <c r="J748">
        <f t="shared" si="124"/>
        <v>0</v>
      </c>
      <c r="K748" t="s">
        <v>9</v>
      </c>
      <c r="L748">
        <f t="shared" si="125"/>
        <v>0</v>
      </c>
      <c r="M748">
        <f t="shared" si="126"/>
        <v>1</v>
      </c>
      <c r="N748">
        <f t="shared" si="127"/>
        <v>0</v>
      </c>
      <c r="O748">
        <v>61.8</v>
      </c>
      <c r="P748">
        <v>55</v>
      </c>
      <c r="Q748">
        <v>9968</v>
      </c>
      <c r="R748">
        <v>9.2071352410272347</v>
      </c>
      <c r="S748">
        <f t="shared" si="118"/>
        <v>9968.0000000000036</v>
      </c>
      <c r="T748">
        <v>9.0054309064295168</v>
      </c>
      <c r="U748">
        <f t="shared" si="119"/>
        <v>8147.2107339958984</v>
      </c>
      <c r="V748">
        <v>0.20170433459771786</v>
      </c>
      <c r="W748">
        <v>9.0010175244457109</v>
      </c>
      <c r="X748">
        <v>0.20611771658152378</v>
      </c>
      <c r="Z748">
        <v>9968</v>
      </c>
      <c r="AA748">
        <v>9.2071352410272347</v>
      </c>
      <c r="AB748">
        <v>0</v>
      </c>
      <c r="AC748">
        <v>1</v>
      </c>
      <c r="AD748">
        <v>6.79</v>
      </c>
      <c r="AE748">
        <v>6.83</v>
      </c>
      <c r="AF748">
        <v>4.21</v>
      </c>
    </row>
    <row r="749" spans="1:32" x14ac:dyDescent="0.3">
      <c r="A749">
        <v>2</v>
      </c>
      <c r="B749">
        <v>1.0900000000000001</v>
      </c>
      <c r="C749">
        <f t="shared" si="120"/>
        <v>1.0191311753072512</v>
      </c>
      <c r="E749" t="s">
        <v>3</v>
      </c>
      <c r="F749" t="s">
        <v>14</v>
      </c>
      <c r="G749">
        <f t="shared" si="121"/>
        <v>0</v>
      </c>
      <c r="H749">
        <f t="shared" si="122"/>
        <v>1</v>
      </c>
      <c r="I749">
        <f t="shared" si="123"/>
        <v>0</v>
      </c>
      <c r="J749">
        <f t="shared" si="124"/>
        <v>0</v>
      </c>
      <c r="K749" t="s">
        <v>11</v>
      </c>
      <c r="L749">
        <f t="shared" si="125"/>
        <v>0</v>
      </c>
      <c r="M749">
        <f t="shared" si="126"/>
        <v>0</v>
      </c>
      <c r="N749">
        <f t="shared" si="127"/>
        <v>1</v>
      </c>
      <c r="O749">
        <v>61.6</v>
      </c>
      <c r="P749">
        <v>54</v>
      </c>
      <c r="Q749">
        <v>3882</v>
      </c>
      <c r="R749">
        <v>8.2641057637289563</v>
      </c>
      <c r="S749">
        <f t="shared" si="118"/>
        <v>3882.0000000000032</v>
      </c>
      <c r="T749">
        <v>8.6070145311982351</v>
      </c>
      <c r="U749">
        <f t="shared" si="119"/>
        <v>5469.8940787542233</v>
      </c>
      <c r="V749">
        <v>-0.34290876746927879</v>
      </c>
      <c r="W749">
        <v>8.5957401300913325</v>
      </c>
      <c r="X749">
        <v>-0.3316343663623762</v>
      </c>
      <c r="Z749">
        <v>3882</v>
      </c>
      <c r="AA749">
        <v>8.2641057637289563</v>
      </c>
      <c r="AB749">
        <v>0</v>
      </c>
      <c r="AC749">
        <v>1</v>
      </c>
      <c r="AD749">
        <v>6.69</v>
      </c>
      <c r="AE749">
        <v>6.62</v>
      </c>
      <c r="AF749">
        <v>4.0999999999999996</v>
      </c>
    </row>
    <row r="750" spans="1:32" x14ac:dyDescent="0.3">
      <c r="A750">
        <v>2</v>
      </c>
      <c r="B750">
        <v>1.23</v>
      </c>
      <c r="C750">
        <f t="shared" si="120"/>
        <v>1.0465744642047201</v>
      </c>
      <c r="E750" t="s">
        <v>3</v>
      </c>
      <c r="F750" t="s">
        <v>4</v>
      </c>
      <c r="G750">
        <f t="shared" si="121"/>
        <v>0</v>
      </c>
      <c r="H750">
        <f t="shared" si="122"/>
        <v>0</v>
      </c>
      <c r="I750">
        <f t="shared" si="123"/>
        <v>1</v>
      </c>
      <c r="J750">
        <f t="shared" si="124"/>
        <v>0</v>
      </c>
      <c r="K750" t="s">
        <v>2</v>
      </c>
      <c r="L750">
        <f t="shared" si="125"/>
        <v>0</v>
      </c>
      <c r="M750">
        <f t="shared" si="126"/>
        <v>0</v>
      </c>
      <c r="N750">
        <f t="shared" si="127"/>
        <v>1</v>
      </c>
      <c r="O750">
        <v>63</v>
      </c>
      <c r="P750">
        <v>55</v>
      </c>
      <c r="Q750">
        <v>5768</v>
      </c>
      <c r="R750">
        <v>8.6600806789647855</v>
      </c>
      <c r="S750">
        <f t="shared" si="118"/>
        <v>5768.0000000000027</v>
      </c>
      <c r="T750">
        <v>8.5808652980509947</v>
      </c>
      <c r="U750">
        <f t="shared" si="119"/>
        <v>5328.7144572045645</v>
      </c>
      <c r="V750">
        <v>7.9215380913790767E-2</v>
      </c>
      <c r="W750">
        <v>8.5812608797925591</v>
      </c>
      <c r="X750">
        <v>7.8819799172226368E-2</v>
      </c>
      <c r="Z750">
        <v>5768</v>
      </c>
      <c r="AA750">
        <v>8.6600806789647855</v>
      </c>
      <c r="AB750">
        <v>0</v>
      </c>
      <c r="AC750">
        <v>1</v>
      </c>
      <c r="AD750">
        <v>6.78</v>
      </c>
      <c r="AE750">
        <v>6.72</v>
      </c>
      <c r="AF750">
        <v>4.2699999999999996</v>
      </c>
    </row>
    <row r="751" spans="1:32" x14ac:dyDescent="0.3">
      <c r="A751">
        <v>2</v>
      </c>
      <c r="B751">
        <v>1.53</v>
      </c>
      <c r="C751">
        <f t="shared" si="120"/>
        <v>1.0980285834290671</v>
      </c>
      <c r="E751" t="s">
        <v>12</v>
      </c>
      <c r="F751" t="s">
        <v>4</v>
      </c>
      <c r="G751">
        <f t="shared" si="121"/>
        <v>0</v>
      </c>
      <c r="H751">
        <f t="shared" si="122"/>
        <v>0</v>
      </c>
      <c r="I751">
        <f t="shared" si="123"/>
        <v>1</v>
      </c>
      <c r="J751">
        <f t="shared" si="124"/>
        <v>0</v>
      </c>
      <c r="K751" t="s">
        <v>15</v>
      </c>
      <c r="L751">
        <f t="shared" si="125"/>
        <v>0</v>
      </c>
      <c r="M751">
        <f t="shared" si="126"/>
        <v>1</v>
      </c>
      <c r="N751">
        <f t="shared" si="127"/>
        <v>0</v>
      </c>
      <c r="O751">
        <v>60.1</v>
      </c>
      <c r="P751">
        <v>58</v>
      </c>
      <c r="Q751">
        <v>10889</v>
      </c>
      <c r="R751">
        <v>9.2955083843460606</v>
      </c>
      <c r="S751">
        <f t="shared" si="118"/>
        <v>10888.999999999996</v>
      </c>
      <c r="T751">
        <v>9.5656085438057907</v>
      </c>
      <c r="U751">
        <f t="shared" si="119"/>
        <v>14265.631670441715</v>
      </c>
      <c r="V751">
        <v>-0.27010015945973009</v>
      </c>
      <c r="W751">
        <v>9.5205865894638126</v>
      </c>
      <c r="X751">
        <v>-0.22507820511775201</v>
      </c>
      <c r="Z751">
        <v>10889</v>
      </c>
      <c r="AA751">
        <v>9.2955083843460606</v>
      </c>
      <c r="AB751">
        <v>0</v>
      </c>
      <c r="AC751">
        <v>1</v>
      </c>
      <c r="AD751">
        <v>7.57</v>
      </c>
      <c r="AE751">
        <v>7.6</v>
      </c>
      <c r="AF751">
        <v>4.71</v>
      </c>
    </row>
    <row r="752" spans="1:32" x14ac:dyDescent="0.3">
      <c r="A752">
        <v>2</v>
      </c>
      <c r="B752">
        <v>1.05</v>
      </c>
      <c r="C752">
        <f t="shared" si="120"/>
        <v>1.010786718750355</v>
      </c>
      <c r="E752" t="s">
        <v>3</v>
      </c>
      <c r="F752" t="s">
        <v>1</v>
      </c>
      <c r="G752">
        <f t="shared" si="121"/>
        <v>0</v>
      </c>
      <c r="H752">
        <f t="shared" si="122"/>
        <v>0</v>
      </c>
      <c r="I752">
        <f t="shared" si="123"/>
        <v>0</v>
      </c>
      <c r="J752">
        <f t="shared" si="124"/>
        <v>1</v>
      </c>
      <c r="K752" t="s">
        <v>2</v>
      </c>
      <c r="L752">
        <f t="shared" si="125"/>
        <v>0</v>
      </c>
      <c r="M752">
        <f t="shared" si="126"/>
        <v>0</v>
      </c>
      <c r="N752">
        <f t="shared" si="127"/>
        <v>1</v>
      </c>
      <c r="O752">
        <v>62.3</v>
      </c>
      <c r="P752">
        <v>56</v>
      </c>
      <c r="Q752">
        <v>4253</v>
      </c>
      <c r="R752">
        <v>8.355379895253634</v>
      </c>
      <c r="S752">
        <f t="shared" si="118"/>
        <v>4253.0000000000018</v>
      </c>
      <c r="T752">
        <v>8.1902509437679498</v>
      </c>
      <c r="U752">
        <f t="shared" si="119"/>
        <v>3605.6269425554956</v>
      </c>
      <c r="V752">
        <v>0.16512895148568418</v>
      </c>
      <c r="W752">
        <v>8.1902012774415205</v>
      </c>
      <c r="X752">
        <v>0.16517861781211352</v>
      </c>
      <c r="Z752">
        <v>4253</v>
      </c>
      <c r="AA752">
        <v>8.355379895253634</v>
      </c>
      <c r="AB752">
        <v>0</v>
      </c>
      <c r="AC752">
        <v>1</v>
      </c>
      <c r="AD752">
        <v>6.47</v>
      </c>
      <c r="AE752">
        <v>6.5</v>
      </c>
      <c r="AF752">
        <v>4.04</v>
      </c>
    </row>
    <row r="753" spans="1:32" x14ac:dyDescent="0.3">
      <c r="A753">
        <v>2</v>
      </c>
      <c r="B753">
        <v>1.1100000000000001</v>
      </c>
      <c r="C753">
        <f t="shared" si="120"/>
        <v>1.023214116253905</v>
      </c>
      <c r="E753" t="s">
        <v>18</v>
      </c>
      <c r="F753" t="s">
        <v>14</v>
      </c>
      <c r="G753">
        <f t="shared" si="121"/>
        <v>0</v>
      </c>
      <c r="H753">
        <f t="shared" si="122"/>
        <v>1</v>
      </c>
      <c r="I753">
        <f t="shared" si="123"/>
        <v>0</v>
      </c>
      <c r="J753">
        <f t="shared" si="124"/>
        <v>0</v>
      </c>
      <c r="K753" t="s">
        <v>5</v>
      </c>
      <c r="L753">
        <f t="shared" si="125"/>
        <v>0</v>
      </c>
      <c r="M753">
        <f t="shared" si="126"/>
        <v>1</v>
      </c>
      <c r="N753">
        <f t="shared" si="127"/>
        <v>0</v>
      </c>
      <c r="O753">
        <v>60.8</v>
      </c>
      <c r="P753">
        <v>57</v>
      </c>
      <c r="Q753">
        <v>9792</v>
      </c>
      <c r="R753">
        <v>9.1893210047521077</v>
      </c>
      <c r="S753">
        <f t="shared" si="118"/>
        <v>9792.0000000000036</v>
      </c>
      <c r="T753">
        <v>9.0442336716341174</v>
      </c>
      <c r="U753">
        <f t="shared" si="119"/>
        <v>8469.5585888809001</v>
      </c>
      <c r="V753">
        <v>0.14508733311799027</v>
      </c>
      <c r="W753">
        <v>9.0386965930054419</v>
      </c>
      <c r="X753">
        <v>0.15062441174666574</v>
      </c>
      <c r="Z753">
        <v>9792</v>
      </c>
      <c r="AA753">
        <v>9.1893210047521077</v>
      </c>
      <c r="AB753">
        <v>0</v>
      </c>
      <c r="AC753">
        <v>1</v>
      </c>
      <c r="AD753">
        <v>6.7</v>
      </c>
      <c r="AE753">
        <v>6.73</v>
      </c>
      <c r="AF753">
        <v>4.08</v>
      </c>
    </row>
    <row r="754" spans="1:32" x14ac:dyDescent="0.3">
      <c r="A754">
        <v>2</v>
      </c>
      <c r="B754">
        <v>1.1200000000000001</v>
      </c>
      <c r="C754">
        <f t="shared" si="120"/>
        <v>1.0252341011706301</v>
      </c>
      <c r="E754" t="s">
        <v>12</v>
      </c>
      <c r="F754" t="s">
        <v>13</v>
      </c>
      <c r="G754">
        <f t="shared" si="121"/>
        <v>0</v>
      </c>
      <c r="H754">
        <f t="shared" si="122"/>
        <v>0</v>
      </c>
      <c r="I754">
        <f t="shared" si="123"/>
        <v>1</v>
      </c>
      <c r="J754">
        <f t="shared" si="124"/>
        <v>0</v>
      </c>
      <c r="K754" t="s">
        <v>7</v>
      </c>
      <c r="L754">
        <f t="shared" si="125"/>
        <v>0</v>
      </c>
      <c r="M754">
        <f t="shared" si="126"/>
        <v>1</v>
      </c>
      <c r="N754">
        <f t="shared" si="127"/>
        <v>0</v>
      </c>
      <c r="O754">
        <v>62.2</v>
      </c>
      <c r="P754">
        <v>59</v>
      </c>
      <c r="Q754">
        <v>7827</v>
      </c>
      <c r="R754">
        <v>8.9653345738048387</v>
      </c>
      <c r="S754">
        <f t="shared" si="118"/>
        <v>7827.0000000000045</v>
      </c>
      <c r="T754">
        <v>8.8401114573434416</v>
      </c>
      <c r="U754">
        <f t="shared" si="119"/>
        <v>6905.7622953825303</v>
      </c>
      <c r="V754">
        <v>0.12522311646139705</v>
      </c>
      <c r="W754">
        <v>8.8462218897262375</v>
      </c>
      <c r="X754">
        <v>0.11911268407860121</v>
      </c>
      <c r="Z754">
        <v>7827</v>
      </c>
      <c r="AA754">
        <v>8.9653345738048387</v>
      </c>
      <c r="AB754">
        <v>0</v>
      </c>
      <c r="AC754">
        <v>1</v>
      </c>
      <c r="AD754">
        <v>6.61</v>
      </c>
      <c r="AE754">
        <v>6.58</v>
      </c>
      <c r="AF754">
        <v>4.0999999999999996</v>
      </c>
    </row>
    <row r="755" spans="1:32" x14ac:dyDescent="0.3">
      <c r="A755">
        <v>2</v>
      </c>
      <c r="B755">
        <v>1.1200000000000001</v>
      </c>
      <c r="C755">
        <f t="shared" si="120"/>
        <v>1.0252341011706301</v>
      </c>
      <c r="E755" t="s">
        <v>3</v>
      </c>
      <c r="F755" t="s">
        <v>4</v>
      </c>
      <c r="G755">
        <f t="shared" si="121"/>
        <v>0</v>
      </c>
      <c r="H755">
        <f t="shared" si="122"/>
        <v>0</v>
      </c>
      <c r="I755">
        <f t="shared" si="123"/>
        <v>1</v>
      </c>
      <c r="J755">
        <f t="shared" si="124"/>
        <v>0</v>
      </c>
      <c r="K755" t="s">
        <v>15</v>
      </c>
      <c r="L755">
        <f t="shared" si="125"/>
        <v>0</v>
      </c>
      <c r="M755">
        <f t="shared" si="126"/>
        <v>1</v>
      </c>
      <c r="N755">
        <f t="shared" si="127"/>
        <v>0</v>
      </c>
      <c r="O755">
        <v>61.8</v>
      </c>
      <c r="P755">
        <v>55</v>
      </c>
      <c r="Q755">
        <v>6222</v>
      </c>
      <c r="R755">
        <v>8.735846677457582</v>
      </c>
      <c r="S755">
        <f t="shared" si="118"/>
        <v>6221.9999999999982</v>
      </c>
      <c r="T755">
        <v>8.8777635599949214</v>
      </c>
      <c r="U755">
        <f t="shared" si="119"/>
        <v>7170.7358690561514</v>
      </c>
      <c r="V755">
        <v>-0.14191688253733936</v>
      </c>
      <c r="W755">
        <v>8.8737238739311763</v>
      </c>
      <c r="X755">
        <v>-0.13787719647359431</v>
      </c>
      <c r="Z755">
        <v>6222</v>
      </c>
      <c r="AA755">
        <v>8.735846677457582</v>
      </c>
      <c r="AB755">
        <v>0</v>
      </c>
      <c r="AC755">
        <v>1</v>
      </c>
      <c r="AD755">
        <v>6.7</v>
      </c>
      <c r="AE755">
        <v>6.64</v>
      </c>
      <c r="AF755">
        <v>4.12</v>
      </c>
    </row>
    <row r="756" spans="1:32" x14ac:dyDescent="0.3">
      <c r="A756">
        <v>2</v>
      </c>
      <c r="B756">
        <v>1.03</v>
      </c>
      <c r="C756">
        <f t="shared" si="120"/>
        <v>1.0065211513317971</v>
      </c>
      <c r="E756" t="s">
        <v>12</v>
      </c>
      <c r="F756" t="s">
        <v>17</v>
      </c>
      <c r="G756">
        <f t="shared" si="121"/>
        <v>1</v>
      </c>
      <c r="H756">
        <f t="shared" si="122"/>
        <v>0</v>
      </c>
      <c r="I756">
        <f t="shared" si="123"/>
        <v>0</v>
      </c>
      <c r="J756">
        <f t="shared" si="124"/>
        <v>0</v>
      </c>
      <c r="K756" t="s">
        <v>2</v>
      </c>
      <c r="L756">
        <f t="shared" si="125"/>
        <v>0</v>
      </c>
      <c r="M756">
        <f t="shared" si="126"/>
        <v>0</v>
      </c>
      <c r="N756">
        <f t="shared" si="127"/>
        <v>1</v>
      </c>
      <c r="O756">
        <v>61.8</v>
      </c>
      <c r="P756">
        <v>57</v>
      </c>
      <c r="Q756">
        <v>5491</v>
      </c>
      <c r="R756">
        <v>8.6108656672788726</v>
      </c>
      <c r="S756">
        <f t="shared" si="118"/>
        <v>5491</v>
      </c>
      <c r="T756">
        <v>8.551560866026918</v>
      </c>
      <c r="U756">
        <f t="shared" si="119"/>
        <v>5174.8253357957356</v>
      </c>
      <c r="V756">
        <v>5.9304801251954586E-2</v>
      </c>
      <c r="W756">
        <v>8.5463973392447983</v>
      </c>
      <c r="X756">
        <v>6.4468328034074318E-2</v>
      </c>
      <c r="Z756">
        <v>5491</v>
      </c>
      <c r="AA756">
        <v>8.6108656672788726</v>
      </c>
      <c r="AB756">
        <v>0</v>
      </c>
      <c r="AC756">
        <v>1</v>
      </c>
      <c r="AD756">
        <v>6.53</v>
      </c>
      <c r="AE756">
        <v>6.49</v>
      </c>
      <c r="AF756">
        <v>4.0199999999999996</v>
      </c>
    </row>
    <row r="757" spans="1:32" x14ac:dyDescent="0.3">
      <c r="A757">
        <v>2</v>
      </c>
      <c r="B757">
        <v>1.23</v>
      </c>
      <c r="C757">
        <f t="shared" si="120"/>
        <v>1.0465744642047201</v>
      </c>
      <c r="E757" t="s">
        <v>3</v>
      </c>
      <c r="F757" t="s">
        <v>4</v>
      </c>
      <c r="G757">
        <f t="shared" si="121"/>
        <v>0</v>
      </c>
      <c r="H757">
        <f t="shared" si="122"/>
        <v>0</v>
      </c>
      <c r="I757">
        <f t="shared" si="123"/>
        <v>1</v>
      </c>
      <c r="J757">
        <f t="shared" si="124"/>
        <v>0</v>
      </c>
      <c r="K757" t="s">
        <v>2</v>
      </c>
      <c r="L757">
        <f t="shared" si="125"/>
        <v>0</v>
      </c>
      <c r="M757">
        <f t="shared" si="126"/>
        <v>0</v>
      </c>
      <c r="N757">
        <f t="shared" si="127"/>
        <v>1</v>
      </c>
      <c r="O757">
        <v>61.5</v>
      </c>
      <c r="P757">
        <v>57</v>
      </c>
      <c r="Q757">
        <v>6681</v>
      </c>
      <c r="R757">
        <v>8.8070229559254773</v>
      </c>
      <c r="S757">
        <f t="shared" si="118"/>
        <v>6681</v>
      </c>
      <c r="T757">
        <v>8.6632936524535804</v>
      </c>
      <c r="U757">
        <f t="shared" si="119"/>
        <v>5786.5622350995382</v>
      </c>
      <c r="V757">
        <v>0.14372930347189694</v>
      </c>
      <c r="W757">
        <v>8.6529035537448191</v>
      </c>
      <c r="X757">
        <v>0.15411940218065823</v>
      </c>
      <c r="Z757">
        <v>6681</v>
      </c>
      <c r="AA757">
        <v>8.8070229559254773</v>
      </c>
      <c r="AB757">
        <v>0</v>
      </c>
      <c r="AC757">
        <v>1</v>
      </c>
      <c r="AD757">
        <v>6.92</v>
      </c>
      <c r="AE757">
        <v>6.89</v>
      </c>
      <c r="AF757">
        <v>4.25</v>
      </c>
    </row>
    <row r="758" spans="1:32" x14ac:dyDescent="0.3">
      <c r="A758">
        <v>2</v>
      </c>
      <c r="B758">
        <v>1.08</v>
      </c>
      <c r="C758">
        <f t="shared" si="120"/>
        <v>1.0170677506059698</v>
      </c>
      <c r="E758" t="s">
        <v>3</v>
      </c>
      <c r="F758" t="s">
        <v>1</v>
      </c>
      <c r="G758">
        <f t="shared" si="121"/>
        <v>0</v>
      </c>
      <c r="H758">
        <f t="shared" si="122"/>
        <v>0</v>
      </c>
      <c r="I758">
        <f t="shared" si="123"/>
        <v>0</v>
      </c>
      <c r="J758">
        <f t="shared" si="124"/>
        <v>1</v>
      </c>
      <c r="K758" t="s">
        <v>2</v>
      </c>
      <c r="L758">
        <f t="shared" si="125"/>
        <v>0</v>
      </c>
      <c r="M758">
        <f t="shared" si="126"/>
        <v>0</v>
      </c>
      <c r="N758">
        <f t="shared" si="127"/>
        <v>1</v>
      </c>
      <c r="O758">
        <v>61.8</v>
      </c>
      <c r="P758">
        <v>56.2</v>
      </c>
      <c r="Q758">
        <v>4443</v>
      </c>
      <c r="R758">
        <v>8.3990851029359082</v>
      </c>
      <c r="S758">
        <f t="shared" si="118"/>
        <v>4442.9999999999982</v>
      </c>
      <c r="T758">
        <v>8.2383448252936962</v>
      </c>
      <c r="U758">
        <f t="shared" si="119"/>
        <v>3783.2731449598077</v>
      </c>
      <c r="V758">
        <v>0.16074027764221199</v>
      </c>
      <c r="W758">
        <v>8.2380135028511248</v>
      </c>
      <c r="X758">
        <v>0.16107160008478338</v>
      </c>
      <c r="Z758">
        <v>4443</v>
      </c>
      <c r="AA758">
        <v>8.3990851029359082</v>
      </c>
      <c r="AB758">
        <v>0</v>
      </c>
      <c r="AC758">
        <v>1</v>
      </c>
      <c r="AD758">
        <v>6.55</v>
      </c>
      <c r="AE758">
        <v>6.58</v>
      </c>
      <c r="AF758">
        <v>4.0599999999999996</v>
      </c>
    </row>
    <row r="759" spans="1:32" x14ac:dyDescent="0.3">
      <c r="A759">
        <v>2</v>
      </c>
      <c r="B759">
        <v>1.02</v>
      </c>
      <c r="C759">
        <f t="shared" si="120"/>
        <v>1.0043640927805335</v>
      </c>
      <c r="E759" t="s">
        <v>12</v>
      </c>
      <c r="F759" t="s">
        <v>1</v>
      </c>
      <c r="G759">
        <f t="shared" si="121"/>
        <v>0</v>
      </c>
      <c r="H759">
        <f t="shared" si="122"/>
        <v>0</v>
      </c>
      <c r="I759">
        <f t="shared" si="123"/>
        <v>0</v>
      </c>
      <c r="J759">
        <f t="shared" si="124"/>
        <v>1</v>
      </c>
      <c r="K759" t="s">
        <v>2</v>
      </c>
      <c r="L759">
        <f t="shared" si="125"/>
        <v>0</v>
      </c>
      <c r="M759">
        <f t="shared" si="126"/>
        <v>0</v>
      </c>
      <c r="N759">
        <f t="shared" si="127"/>
        <v>1</v>
      </c>
      <c r="O759">
        <v>61.8</v>
      </c>
      <c r="P759">
        <v>58</v>
      </c>
      <c r="Q759">
        <v>3856</v>
      </c>
      <c r="R759">
        <v>8.2573856557304364</v>
      </c>
      <c r="S759">
        <f t="shared" si="118"/>
        <v>3856.0000000000005</v>
      </c>
      <c r="T759">
        <v>8.1462720750877899</v>
      </c>
      <c r="U759">
        <f t="shared" si="119"/>
        <v>3450.4918845271677</v>
      </c>
      <c r="V759">
        <v>0.11111358064264643</v>
      </c>
      <c r="W759">
        <v>8.1440695269391714</v>
      </c>
      <c r="X759">
        <v>0.11331612879126496</v>
      </c>
      <c r="Z759">
        <v>3856</v>
      </c>
      <c r="AA759">
        <v>8.2573856557304364</v>
      </c>
      <c r="AB759">
        <v>0</v>
      </c>
      <c r="AC759">
        <v>1</v>
      </c>
      <c r="AD759">
        <v>6.5</v>
      </c>
      <c r="AE759">
        <v>6.44</v>
      </c>
      <c r="AF759">
        <v>4</v>
      </c>
    </row>
    <row r="760" spans="1:32" x14ac:dyDescent="0.3">
      <c r="A760">
        <v>2</v>
      </c>
      <c r="B760">
        <v>1.06</v>
      </c>
      <c r="C760">
        <f t="shared" si="120"/>
        <v>1.0128957753911554</v>
      </c>
      <c r="E760" t="s">
        <v>12</v>
      </c>
      <c r="F760" t="s">
        <v>14</v>
      </c>
      <c r="G760">
        <f t="shared" si="121"/>
        <v>0</v>
      </c>
      <c r="H760">
        <f t="shared" si="122"/>
        <v>1</v>
      </c>
      <c r="I760">
        <f t="shared" si="123"/>
        <v>0</v>
      </c>
      <c r="J760">
        <f t="shared" si="124"/>
        <v>0</v>
      </c>
      <c r="K760" t="s">
        <v>2</v>
      </c>
      <c r="L760">
        <f t="shared" si="125"/>
        <v>0</v>
      </c>
      <c r="M760">
        <f t="shared" si="126"/>
        <v>0</v>
      </c>
      <c r="N760">
        <f t="shared" si="127"/>
        <v>1</v>
      </c>
      <c r="O760">
        <v>60.4</v>
      </c>
      <c r="P760">
        <v>62</v>
      </c>
      <c r="Q760">
        <v>5580</v>
      </c>
      <c r="R760">
        <v>8.6269440553753558</v>
      </c>
      <c r="S760">
        <f t="shared" si="118"/>
        <v>5579.9999999999955</v>
      </c>
      <c r="T760">
        <v>8.5565546497290921</v>
      </c>
      <c r="U760">
        <f t="shared" si="119"/>
        <v>5200.7319263361178</v>
      </c>
      <c r="V760">
        <v>7.0389405646263725E-2</v>
      </c>
      <c r="W760">
        <v>8.557911446877009</v>
      </c>
      <c r="X760">
        <v>6.9032608498346804E-2</v>
      </c>
      <c r="Z760">
        <v>5580</v>
      </c>
      <c r="AA760">
        <v>8.6269440553753558</v>
      </c>
      <c r="AB760">
        <v>0</v>
      </c>
      <c r="AC760">
        <v>1</v>
      </c>
      <c r="AD760">
        <v>6.62</v>
      </c>
      <c r="AE760">
        <v>6.59</v>
      </c>
      <c r="AF760">
        <v>3.99</v>
      </c>
    </row>
    <row r="761" spans="1:32" x14ac:dyDescent="0.3">
      <c r="A761">
        <v>2</v>
      </c>
      <c r="B761">
        <v>1.06</v>
      </c>
      <c r="C761">
        <f t="shared" si="120"/>
        <v>1.0128957753911554</v>
      </c>
      <c r="E761" t="s">
        <v>3</v>
      </c>
      <c r="F761" t="s">
        <v>13</v>
      </c>
      <c r="G761">
        <f t="shared" si="121"/>
        <v>0</v>
      </c>
      <c r="H761">
        <f t="shared" si="122"/>
        <v>0</v>
      </c>
      <c r="I761">
        <f t="shared" si="123"/>
        <v>1</v>
      </c>
      <c r="J761">
        <f t="shared" si="124"/>
        <v>0</v>
      </c>
      <c r="K761" t="s">
        <v>5</v>
      </c>
      <c r="L761">
        <f t="shared" si="125"/>
        <v>0</v>
      </c>
      <c r="M761">
        <f t="shared" si="126"/>
        <v>1</v>
      </c>
      <c r="N761">
        <f t="shared" si="127"/>
        <v>0</v>
      </c>
      <c r="O761">
        <v>61.4</v>
      </c>
      <c r="P761">
        <v>56</v>
      </c>
      <c r="Q761">
        <v>9645</v>
      </c>
      <c r="R761">
        <v>9.1741949253398296</v>
      </c>
      <c r="S761">
        <f t="shared" si="118"/>
        <v>9645.0000000000018</v>
      </c>
      <c r="T761">
        <v>8.8420147170059344</v>
      </c>
      <c r="U761">
        <f t="shared" si="119"/>
        <v>6918.9182698445056</v>
      </c>
      <c r="V761">
        <v>0.33218020833389517</v>
      </c>
      <c r="W761">
        <v>8.8378233444814747</v>
      </c>
      <c r="X761">
        <v>0.33637158085835495</v>
      </c>
      <c r="Z761">
        <v>9645</v>
      </c>
      <c r="AA761">
        <v>9.1741949253398296</v>
      </c>
      <c r="AB761">
        <v>0</v>
      </c>
      <c r="AC761">
        <v>1</v>
      </c>
      <c r="AD761">
        <v>6.56</v>
      </c>
      <c r="AE761">
        <v>6.62</v>
      </c>
      <c r="AF761">
        <v>4.04</v>
      </c>
    </row>
    <row r="762" spans="1:32" x14ac:dyDescent="0.3">
      <c r="A762">
        <v>2</v>
      </c>
      <c r="B762">
        <v>1.01</v>
      </c>
      <c r="C762">
        <f t="shared" si="120"/>
        <v>1.0021904733436682</v>
      </c>
      <c r="E762" t="s">
        <v>18</v>
      </c>
      <c r="F762" t="s">
        <v>6</v>
      </c>
      <c r="G762">
        <f t="shared" si="121"/>
        <v>0</v>
      </c>
      <c r="H762">
        <f t="shared" si="122"/>
        <v>1</v>
      </c>
      <c r="I762">
        <f t="shared" si="123"/>
        <v>0</v>
      </c>
      <c r="J762">
        <f t="shared" si="124"/>
        <v>0</v>
      </c>
      <c r="K762" t="s">
        <v>11</v>
      </c>
      <c r="L762">
        <f t="shared" si="125"/>
        <v>0</v>
      </c>
      <c r="M762">
        <f t="shared" si="126"/>
        <v>0</v>
      </c>
      <c r="N762">
        <f t="shared" si="127"/>
        <v>1</v>
      </c>
      <c r="O762">
        <v>63.4</v>
      </c>
      <c r="P762">
        <v>58</v>
      </c>
      <c r="Q762">
        <v>3801</v>
      </c>
      <c r="R762">
        <v>8.2430194689892495</v>
      </c>
      <c r="S762">
        <f t="shared" si="118"/>
        <v>3801.0000000000032</v>
      </c>
      <c r="T762">
        <v>8.4450127118868021</v>
      </c>
      <c r="U762">
        <f t="shared" si="119"/>
        <v>4651.814845935598</v>
      </c>
      <c r="V762">
        <v>-0.20199324289755261</v>
      </c>
      <c r="W762">
        <v>8.4391134770586547</v>
      </c>
      <c r="X762">
        <v>-0.19609400806940513</v>
      </c>
      <c r="Z762">
        <v>3801</v>
      </c>
      <c r="AA762">
        <v>8.2430194689892495</v>
      </c>
      <c r="AB762">
        <v>0</v>
      </c>
      <c r="AC762">
        <v>1</v>
      </c>
      <c r="AD762">
        <v>6.43</v>
      </c>
      <c r="AE762">
        <v>6.34</v>
      </c>
      <c r="AF762">
        <v>4.05</v>
      </c>
    </row>
    <row r="763" spans="1:32" x14ac:dyDescent="0.3">
      <c r="A763">
        <v>2</v>
      </c>
      <c r="B763">
        <v>1.1200000000000001</v>
      </c>
      <c r="C763">
        <f t="shared" si="120"/>
        <v>1.0252341011706301</v>
      </c>
      <c r="E763" t="s">
        <v>12</v>
      </c>
      <c r="F763" t="s">
        <v>14</v>
      </c>
      <c r="G763">
        <f t="shared" si="121"/>
        <v>0</v>
      </c>
      <c r="H763">
        <f t="shared" si="122"/>
        <v>1</v>
      </c>
      <c r="I763">
        <f t="shared" si="123"/>
        <v>0</v>
      </c>
      <c r="J763">
        <f t="shared" si="124"/>
        <v>0</v>
      </c>
      <c r="K763" t="s">
        <v>7</v>
      </c>
      <c r="L763">
        <f t="shared" si="125"/>
        <v>0</v>
      </c>
      <c r="M763">
        <f t="shared" si="126"/>
        <v>1</v>
      </c>
      <c r="N763">
        <f t="shared" si="127"/>
        <v>0</v>
      </c>
      <c r="O763">
        <v>61.2</v>
      </c>
      <c r="P763">
        <v>58</v>
      </c>
      <c r="Q763">
        <v>7903</v>
      </c>
      <c r="R763">
        <v>8.9749977132049761</v>
      </c>
      <c r="S763">
        <f t="shared" si="118"/>
        <v>7903.0000000000064</v>
      </c>
      <c r="T763">
        <v>9.0244559904771311</v>
      </c>
      <c r="U763">
        <f t="shared" si="119"/>
        <v>8303.695955199737</v>
      </c>
      <c r="V763">
        <v>-4.9458277272155016E-2</v>
      </c>
      <c r="W763">
        <v>9.0204684559076096</v>
      </c>
      <c r="X763">
        <v>-4.5470742702633515E-2</v>
      </c>
      <c r="Z763">
        <v>7903</v>
      </c>
      <c r="AA763">
        <v>8.9749977132049761</v>
      </c>
      <c r="AB763">
        <v>0</v>
      </c>
      <c r="AC763">
        <v>1</v>
      </c>
      <c r="AD763">
        <v>6.72</v>
      </c>
      <c r="AE763">
        <v>6.68</v>
      </c>
      <c r="AF763">
        <v>4.0999999999999996</v>
      </c>
    </row>
    <row r="764" spans="1:32" x14ac:dyDescent="0.3">
      <c r="A764">
        <v>2</v>
      </c>
      <c r="B764">
        <v>1.2</v>
      </c>
      <c r="C764">
        <f t="shared" si="120"/>
        <v>1.0409070644037852</v>
      </c>
      <c r="E764" t="s">
        <v>18</v>
      </c>
      <c r="F764" t="s">
        <v>13</v>
      </c>
      <c r="G764">
        <f t="shared" si="121"/>
        <v>0</v>
      </c>
      <c r="H764">
        <f t="shared" si="122"/>
        <v>0</v>
      </c>
      <c r="I764">
        <f t="shared" si="123"/>
        <v>1</v>
      </c>
      <c r="J764">
        <f t="shared" si="124"/>
        <v>0</v>
      </c>
      <c r="K764" t="s">
        <v>11</v>
      </c>
      <c r="L764">
        <f t="shared" si="125"/>
        <v>0</v>
      </c>
      <c r="M764">
        <f t="shared" si="126"/>
        <v>0</v>
      </c>
      <c r="N764">
        <f t="shared" si="127"/>
        <v>1</v>
      </c>
      <c r="O764">
        <v>62</v>
      </c>
      <c r="P764">
        <v>60</v>
      </c>
      <c r="Q764">
        <v>5698</v>
      </c>
      <c r="R764">
        <v>8.6478705150578534</v>
      </c>
      <c r="S764">
        <f t="shared" si="118"/>
        <v>5697.9999999999991</v>
      </c>
      <c r="T764">
        <v>8.5796051746991466</v>
      </c>
      <c r="U764">
        <f t="shared" si="119"/>
        <v>5322.0038486669591</v>
      </c>
      <c r="V764">
        <v>6.8265340358706794E-2</v>
      </c>
      <c r="W764">
        <v>8.5795342981208336</v>
      </c>
      <c r="X764">
        <v>6.8336216937019856E-2</v>
      </c>
      <c r="Z764">
        <v>5698</v>
      </c>
      <c r="AA764">
        <v>8.6478705150578534</v>
      </c>
      <c r="AB764">
        <v>0</v>
      </c>
      <c r="AC764">
        <v>1</v>
      </c>
      <c r="AD764">
        <v>6.78</v>
      </c>
      <c r="AE764">
        <v>6.76</v>
      </c>
      <c r="AF764">
        <v>4.2</v>
      </c>
    </row>
    <row r="765" spans="1:32" x14ac:dyDescent="0.3">
      <c r="A765">
        <v>2</v>
      </c>
      <c r="B765">
        <v>1.5</v>
      </c>
      <c r="C765">
        <f t="shared" si="120"/>
        <v>1.0932575062388263</v>
      </c>
      <c r="E765" t="s">
        <v>3</v>
      </c>
      <c r="F765" t="s">
        <v>10</v>
      </c>
      <c r="G765">
        <f t="shared" si="121"/>
        <v>0</v>
      </c>
      <c r="H765">
        <f t="shared" si="122"/>
        <v>0</v>
      </c>
      <c r="I765">
        <f t="shared" si="123"/>
        <v>0</v>
      </c>
      <c r="J765">
        <f t="shared" si="124"/>
        <v>1</v>
      </c>
      <c r="K765" t="s">
        <v>11</v>
      </c>
      <c r="L765">
        <f t="shared" si="125"/>
        <v>0</v>
      </c>
      <c r="M765">
        <f t="shared" si="126"/>
        <v>0</v>
      </c>
      <c r="N765">
        <f t="shared" si="127"/>
        <v>1</v>
      </c>
      <c r="O765">
        <v>60.6</v>
      </c>
      <c r="P765">
        <v>59</v>
      </c>
      <c r="Q765">
        <v>7253</v>
      </c>
      <c r="R765">
        <v>8.8891704553634128</v>
      </c>
      <c r="S765">
        <f t="shared" si="118"/>
        <v>7253.0000000000027</v>
      </c>
      <c r="T765">
        <v>8.8474137272666606</v>
      </c>
      <c r="U765">
        <f t="shared" si="119"/>
        <v>6956.3746031549745</v>
      </c>
      <c r="V765">
        <v>4.1756728096752127E-2</v>
      </c>
      <c r="W765">
        <v>8.8397962921150146</v>
      </c>
      <c r="X765">
        <v>4.9374163248398162E-2</v>
      </c>
      <c r="Z765">
        <v>7253</v>
      </c>
      <c r="AA765">
        <v>8.8891704553634128</v>
      </c>
      <c r="AB765">
        <v>0</v>
      </c>
      <c r="AC765">
        <v>1</v>
      </c>
      <c r="AD765">
        <v>7.37</v>
      </c>
      <c r="AE765">
        <v>7.48</v>
      </c>
      <c r="AF765">
        <v>4.5</v>
      </c>
    </row>
    <row r="766" spans="1:32" x14ac:dyDescent="0.3">
      <c r="A766">
        <v>2</v>
      </c>
      <c r="B766">
        <v>1.04</v>
      </c>
      <c r="C766">
        <f t="shared" si="120"/>
        <v>1.0086619341391987</v>
      </c>
      <c r="E766" t="s">
        <v>3</v>
      </c>
      <c r="F766" t="s">
        <v>14</v>
      </c>
      <c r="G766">
        <f t="shared" si="121"/>
        <v>0</v>
      </c>
      <c r="H766">
        <f t="shared" si="122"/>
        <v>1</v>
      </c>
      <c r="I766">
        <f t="shared" si="123"/>
        <v>0</v>
      </c>
      <c r="J766">
        <f t="shared" si="124"/>
        <v>0</v>
      </c>
      <c r="K766" t="s">
        <v>5</v>
      </c>
      <c r="L766">
        <f t="shared" si="125"/>
        <v>0</v>
      </c>
      <c r="M766">
        <f t="shared" si="126"/>
        <v>1</v>
      </c>
      <c r="N766">
        <f t="shared" si="127"/>
        <v>0</v>
      </c>
      <c r="O766">
        <v>61.6</v>
      </c>
      <c r="P766">
        <v>57</v>
      </c>
      <c r="Q766">
        <v>10804</v>
      </c>
      <c r="R766">
        <v>9.2876717149125056</v>
      </c>
      <c r="S766">
        <f t="shared" si="118"/>
        <v>10803.999999999995</v>
      </c>
      <c r="T766">
        <v>8.9040670399024631</v>
      </c>
      <c r="U766">
        <f t="shared" si="119"/>
        <v>7361.8536887971641</v>
      </c>
      <c r="V766">
        <v>0.38360467501004258</v>
      </c>
      <c r="W766">
        <v>8.9082681289902634</v>
      </c>
      <c r="X766">
        <v>0.37940358592224221</v>
      </c>
      <c r="Z766">
        <v>10804</v>
      </c>
      <c r="AA766">
        <v>9.2876717149125056</v>
      </c>
      <c r="AB766">
        <v>0</v>
      </c>
      <c r="AC766">
        <v>1</v>
      </c>
      <c r="AD766">
        <v>6.47</v>
      </c>
      <c r="AE766">
        <v>6.51</v>
      </c>
      <c r="AF766">
        <v>4</v>
      </c>
    </row>
    <row r="767" spans="1:32" x14ac:dyDescent="0.3">
      <c r="A767">
        <v>2</v>
      </c>
      <c r="B767">
        <v>1.51</v>
      </c>
      <c r="C767">
        <f t="shared" si="120"/>
        <v>1.0948560705584958</v>
      </c>
      <c r="E767" t="s">
        <v>12</v>
      </c>
      <c r="F767" t="s">
        <v>17</v>
      </c>
      <c r="G767">
        <f t="shared" si="121"/>
        <v>1</v>
      </c>
      <c r="H767">
        <f t="shared" si="122"/>
        <v>0</v>
      </c>
      <c r="I767">
        <f t="shared" si="123"/>
        <v>0</v>
      </c>
      <c r="J767">
        <f t="shared" si="124"/>
        <v>0</v>
      </c>
      <c r="K767" t="s">
        <v>7</v>
      </c>
      <c r="L767">
        <f t="shared" si="125"/>
        <v>0</v>
      </c>
      <c r="M767">
        <f t="shared" si="126"/>
        <v>1</v>
      </c>
      <c r="N767">
        <f t="shared" si="127"/>
        <v>0</v>
      </c>
      <c r="O767">
        <v>63</v>
      </c>
      <c r="P767">
        <v>52</v>
      </c>
      <c r="Q767">
        <v>17936</v>
      </c>
      <c r="R767">
        <v>9.7945651453119407</v>
      </c>
      <c r="S767">
        <f t="shared" si="118"/>
        <v>17935.999999999993</v>
      </c>
      <c r="T767">
        <v>9.5503720139512254</v>
      </c>
      <c r="U767">
        <f t="shared" si="119"/>
        <v>14049.92046583525</v>
      </c>
      <c r="V767">
        <v>0.2441931313607153</v>
      </c>
      <c r="W767">
        <v>9.5361363502456822</v>
      </c>
      <c r="X767">
        <v>0.25842879506625849</v>
      </c>
      <c r="Z767">
        <v>17936</v>
      </c>
      <c r="AA767">
        <v>9.7945651453119407</v>
      </c>
      <c r="AB767">
        <v>0</v>
      </c>
      <c r="AC767">
        <v>1</v>
      </c>
      <c r="AD767">
        <v>7.37</v>
      </c>
      <c r="AE767">
        <v>7.3</v>
      </c>
      <c r="AF767">
        <v>4.62</v>
      </c>
    </row>
    <row r="768" spans="1:32" x14ac:dyDescent="0.3">
      <c r="A768">
        <v>2</v>
      </c>
      <c r="B768">
        <v>1.03</v>
      </c>
      <c r="C768">
        <f t="shared" si="120"/>
        <v>1.0065211513317971</v>
      </c>
      <c r="E768" t="s">
        <v>3</v>
      </c>
      <c r="F768" t="s">
        <v>14</v>
      </c>
      <c r="G768">
        <f t="shared" si="121"/>
        <v>0</v>
      </c>
      <c r="H768">
        <f t="shared" si="122"/>
        <v>1</v>
      </c>
      <c r="I768">
        <f t="shared" si="123"/>
        <v>0</v>
      </c>
      <c r="J768">
        <f t="shared" si="124"/>
        <v>0</v>
      </c>
      <c r="K768" t="s">
        <v>2</v>
      </c>
      <c r="L768">
        <f t="shared" si="125"/>
        <v>0</v>
      </c>
      <c r="M768">
        <f t="shared" si="126"/>
        <v>0</v>
      </c>
      <c r="N768">
        <f t="shared" si="127"/>
        <v>1</v>
      </c>
      <c r="O768">
        <v>61.3</v>
      </c>
      <c r="P768">
        <v>56</v>
      </c>
      <c r="Q768">
        <v>6059</v>
      </c>
      <c r="R768">
        <v>8.7093000489449892</v>
      </c>
      <c r="S768">
        <f t="shared" si="118"/>
        <v>6059.0000000000009</v>
      </c>
      <c r="T768">
        <v>8.5388344749948999</v>
      </c>
      <c r="U768">
        <f t="shared" si="119"/>
        <v>5109.3857730017371</v>
      </c>
      <c r="V768">
        <v>0.17046557395008932</v>
      </c>
      <c r="W768">
        <v>8.5348807072887833</v>
      </c>
      <c r="X768">
        <v>0.17441934165620587</v>
      </c>
      <c r="Z768">
        <v>6059</v>
      </c>
      <c r="AA768">
        <v>8.7093000489449892</v>
      </c>
      <c r="AB768">
        <v>0</v>
      </c>
      <c r="AC768">
        <v>1</v>
      </c>
      <c r="AD768">
        <v>6.51</v>
      </c>
      <c r="AE768">
        <v>6.55</v>
      </c>
      <c r="AF768">
        <v>4</v>
      </c>
    </row>
    <row r="769" spans="1:32" x14ac:dyDescent="0.3">
      <c r="A769">
        <v>2</v>
      </c>
      <c r="B769">
        <v>1.01</v>
      </c>
      <c r="C769">
        <f t="shared" si="120"/>
        <v>1.0021904733436682</v>
      </c>
      <c r="E769" t="s">
        <v>18</v>
      </c>
      <c r="F769" t="s">
        <v>6</v>
      </c>
      <c r="G769">
        <f t="shared" si="121"/>
        <v>0</v>
      </c>
      <c r="H769">
        <f t="shared" si="122"/>
        <v>1</v>
      </c>
      <c r="I769">
        <f t="shared" si="123"/>
        <v>0</v>
      </c>
      <c r="J769">
        <f t="shared" si="124"/>
        <v>0</v>
      </c>
      <c r="K769" t="s">
        <v>2</v>
      </c>
      <c r="L769">
        <f t="shared" si="125"/>
        <v>0</v>
      </c>
      <c r="M769">
        <f t="shared" si="126"/>
        <v>0</v>
      </c>
      <c r="N769">
        <f t="shared" si="127"/>
        <v>1</v>
      </c>
      <c r="O769">
        <v>62.3</v>
      </c>
      <c r="P769">
        <v>56</v>
      </c>
      <c r="Q769">
        <v>5339</v>
      </c>
      <c r="R769">
        <v>8.5827936485001857</v>
      </c>
      <c r="S769">
        <f t="shared" si="118"/>
        <v>5338.9999999999973</v>
      </c>
      <c r="T769">
        <v>8.4646361462834872</v>
      </c>
      <c r="U769">
        <f t="shared" si="119"/>
        <v>4744.0009753946124</v>
      </c>
      <c r="V769">
        <v>0.11815750221669852</v>
      </c>
      <c r="W769">
        <v>8.4698535041321392</v>
      </c>
      <c r="X769">
        <v>0.11294014436804645</v>
      </c>
      <c r="Z769">
        <v>5339</v>
      </c>
      <c r="AA769">
        <v>8.5827936485001857</v>
      </c>
      <c r="AB769">
        <v>0</v>
      </c>
      <c r="AC769">
        <v>1</v>
      </c>
      <c r="AD769">
        <v>6.36</v>
      </c>
      <c r="AE769">
        <v>6.42</v>
      </c>
      <c r="AF769">
        <v>3.98</v>
      </c>
    </row>
    <row r="770" spans="1:32" x14ac:dyDescent="0.3">
      <c r="A770">
        <v>2</v>
      </c>
      <c r="B770">
        <v>1.53</v>
      </c>
      <c r="C770">
        <f t="shared" si="120"/>
        <v>1.0980285834290671</v>
      </c>
      <c r="E770" t="s">
        <v>3</v>
      </c>
      <c r="F770" t="s">
        <v>4</v>
      </c>
      <c r="G770">
        <f t="shared" si="121"/>
        <v>0</v>
      </c>
      <c r="H770">
        <f t="shared" si="122"/>
        <v>0</v>
      </c>
      <c r="I770">
        <f t="shared" si="123"/>
        <v>1</v>
      </c>
      <c r="J770">
        <f t="shared" si="124"/>
        <v>0</v>
      </c>
      <c r="K770" t="s">
        <v>19</v>
      </c>
      <c r="L770">
        <f t="shared" si="125"/>
        <v>0</v>
      </c>
      <c r="M770">
        <f t="shared" si="126"/>
        <v>0</v>
      </c>
      <c r="N770">
        <f t="shared" si="127"/>
        <v>0</v>
      </c>
      <c r="O770">
        <v>62.3</v>
      </c>
      <c r="P770">
        <v>56</v>
      </c>
      <c r="Q770">
        <v>6477</v>
      </c>
      <c r="R770">
        <v>8.7760127191829174</v>
      </c>
      <c r="S770">
        <f t="shared" si="118"/>
        <v>6477.0000000000018</v>
      </c>
      <c r="T770">
        <v>9.005788699612145</v>
      </c>
      <c r="U770">
        <f t="shared" si="119"/>
        <v>8150.1262720026662</v>
      </c>
      <c r="V770">
        <v>-0.22977598042922764</v>
      </c>
      <c r="W770">
        <v>9.000458356609812</v>
      </c>
      <c r="X770">
        <v>-0.22444563742689461</v>
      </c>
      <c r="Z770">
        <v>6477</v>
      </c>
      <c r="AA770">
        <v>8.7760127191829174</v>
      </c>
      <c r="AB770">
        <v>0</v>
      </c>
      <c r="AC770">
        <v>1</v>
      </c>
      <c r="AD770">
        <v>7.38</v>
      </c>
      <c r="AE770">
        <v>7.34</v>
      </c>
      <c r="AF770">
        <v>4.59</v>
      </c>
    </row>
    <row r="771" spans="1:32" x14ac:dyDescent="0.3">
      <c r="A771">
        <v>2</v>
      </c>
      <c r="B771">
        <v>1.51</v>
      </c>
      <c r="C771">
        <f t="shared" si="120"/>
        <v>1.0948560705584958</v>
      </c>
      <c r="E771" t="s">
        <v>3</v>
      </c>
      <c r="F771" t="s">
        <v>13</v>
      </c>
      <c r="G771">
        <f t="shared" si="121"/>
        <v>0</v>
      </c>
      <c r="H771">
        <f t="shared" si="122"/>
        <v>0</v>
      </c>
      <c r="I771">
        <f t="shared" si="123"/>
        <v>1</v>
      </c>
      <c r="J771">
        <f t="shared" si="124"/>
        <v>0</v>
      </c>
      <c r="K771" t="s">
        <v>7</v>
      </c>
      <c r="L771">
        <f t="shared" si="125"/>
        <v>0</v>
      </c>
      <c r="M771">
        <f t="shared" si="126"/>
        <v>1</v>
      </c>
      <c r="N771">
        <f t="shared" si="127"/>
        <v>0</v>
      </c>
      <c r="O771">
        <v>60.6</v>
      </c>
      <c r="P771">
        <v>57</v>
      </c>
      <c r="Q771">
        <v>14375</v>
      </c>
      <c r="R771">
        <v>9.5732458656655517</v>
      </c>
      <c r="S771">
        <f t="shared" ref="S771:S834" si="128">EXP(R771)</f>
        <v>14375.000000000007</v>
      </c>
      <c r="T771">
        <v>9.4365268272590459</v>
      </c>
      <c r="U771">
        <f t="shared" ref="U771:U834" si="129">EXP(T771)</f>
        <v>12538.094228754389</v>
      </c>
      <c r="V771">
        <v>0.13671903840650579</v>
      </c>
      <c r="W771">
        <v>9.433923164961687</v>
      </c>
      <c r="X771">
        <v>0.13932270070386465</v>
      </c>
      <c r="Z771">
        <v>14375</v>
      </c>
      <c r="AA771">
        <v>9.5732458656655517</v>
      </c>
      <c r="AB771">
        <v>0</v>
      </c>
      <c r="AC771">
        <v>1</v>
      </c>
      <c r="AD771">
        <v>7.38</v>
      </c>
      <c r="AE771">
        <v>7.48</v>
      </c>
      <c r="AF771">
        <v>4.5</v>
      </c>
    </row>
    <row r="772" spans="1:32" x14ac:dyDescent="0.3">
      <c r="A772">
        <v>2</v>
      </c>
      <c r="B772">
        <v>1.52</v>
      </c>
      <c r="C772">
        <f t="shared" si="120"/>
        <v>1.0964463975475236</v>
      </c>
      <c r="E772" t="s">
        <v>18</v>
      </c>
      <c r="F772" t="s">
        <v>14</v>
      </c>
      <c r="G772">
        <f t="shared" si="121"/>
        <v>0</v>
      </c>
      <c r="H772">
        <f t="shared" si="122"/>
        <v>1</v>
      </c>
      <c r="I772">
        <f t="shared" si="123"/>
        <v>0</v>
      </c>
      <c r="J772">
        <f t="shared" si="124"/>
        <v>0</v>
      </c>
      <c r="K772" t="s">
        <v>5</v>
      </c>
      <c r="L772">
        <f t="shared" si="125"/>
        <v>0</v>
      </c>
      <c r="M772">
        <f t="shared" si="126"/>
        <v>1</v>
      </c>
      <c r="N772">
        <f t="shared" si="127"/>
        <v>0</v>
      </c>
      <c r="O772">
        <v>63.7</v>
      </c>
      <c r="P772">
        <v>57</v>
      </c>
      <c r="Q772">
        <v>16786</v>
      </c>
      <c r="R772">
        <v>9.728300484642773</v>
      </c>
      <c r="S772">
        <f t="shared" si="128"/>
        <v>16786.000000000004</v>
      </c>
      <c r="T772">
        <v>9.527358090805242</v>
      </c>
      <c r="U772">
        <f t="shared" si="129"/>
        <v>13730.269001388617</v>
      </c>
      <c r="V772">
        <v>0.20094239383753099</v>
      </c>
      <c r="W772">
        <v>9.5148142909980287</v>
      </c>
      <c r="X772">
        <v>0.2134861936447443</v>
      </c>
      <c r="Z772">
        <v>16786</v>
      </c>
      <c r="AA772">
        <v>9.728300484642773</v>
      </c>
      <c r="AB772">
        <v>0</v>
      </c>
      <c r="AC772">
        <v>1</v>
      </c>
      <c r="AD772">
        <v>7.28</v>
      </c>
      <c r="AE772">
        <v>7.31</v>
      </c>
      <c r="AF772">
        <v>4.6500000000000004</v>
      </c>
    </row>
    <row r="773" spans="1:32" x14ac:dyDescent="0.3">
      <c r="A773">
        <v>2</v>
      </c>
      <c r="B773">
        <v>1.23</v>
      </c>
      <c r="C773">
        <f t="shared" si="120"/>
        <v>1.0465744642047201</v>
      </c>
      <c r="E773" t="s">
        <v>3</v>
      </c>
      <c r="F773" t="s">
        <v>13</v>
      </c>
      <c r="G773">
        <f t="shared" si="121"/>
        <v>0</v>
      </c>
      <c r="H773">
        <f t="shared" si="122"/>
        <v>0</v>
      </c>
      <c r="I773">
        <f t="shared" si="123"/>
        <v>1</v>
      </c>
      <c r="J773">
        <f t="shared" si="124"/>
        <v>0</v>
      </c>
      <c r="K773" t="s">
        <v>11</v>
      </c>
      <c r="L773">
        <f t="shared" si="125"/>
        <v>0</v>
      </c>
      <c r="M773">
        <f t="shared" si="126"/>
        <v>0</v>
      </c>
      <c r="N773">
        <f t="shared" si="127"/>
        <v>1</v>
      </c>
      <c r="O773">
        <v>61.6</v>
      </c>
      <c r="P773">
        <v>55</v>
      </c>
      <c r="Q773">
        <v>3788</v>
      </c>
      <c r="R773">
        <v>8.2395934543059681</v>
      </c>
      <c r="S773">
        <f t="shared" si="128"/>
        <v>3787.9999999999973</v>
      </c>
      <c r="T773">
        <v>8.6580727630164471</v>
      </c>
      <c r="U773">
        <f t="shared" si="129"/>
        <v>5756.4299605306433</v>
      </c>
      <c r="V773">
        <v>-0.418479308710479</v>
      </c>
      <c r="W773">
        <v>8.6485929164336373</v>
      </c>
      <c r="X773">
        <v>-0.40899946212766913</v>
      </c>
      <c r="Z773">
        <v>3788</v>
      </c>
      <c r="AA773">
        <v>8.2395934543059681</v>
      </c>
      <c r="AB773">
        <v>0</v>
      </c>
      <c r="AC773">
        <v>1</v>
      </c>
      <c r="AD773">
        <v>6.91</v>
      </c>
      <c r="AE773">
        <v>6.88</v>
      </c>
      <c r="AF773">
        <v>4.25</v>
      </c>
    </row>
    <row r="774" spans="1:32" x14ac:dyDescent="0.3">
      <c r="A774">
        <v>2</v>
      </c>
      <c r="B774">
        <v>1.2</v>
      </c>
      <c r="C774">
        <f t="shared" si="120"/>
        <v>1.0409070644037852</v>
      </c>
      <c r="E774" t="s">
        <v>12</v>
      </c>
      <c r="F774" t="s">
        <v>13</v>
      </c>
      <c r="G774">
        <f t="shared" si="121"/>
        <v>0</v>
      </c>
      <c r="H774">
        <f t="shared" si="122"/>
        <v>0</v>
      </c>
      <c r="I774">
        <f t="shared" si="123"/>
        <v>1</v>
      </c>
      <c r="J774">
        <f t="shared" si="124"/>
        <v>0</v>
      </c>
      <c r="K774" t="s">
        <v>7</v>
      </c>
      <c r="L774">
        <f t="shared" si="125"/>
        <v>0</v>
      </c>
      <c r="M774">
        <f t="shared" si="126"/>
        <v>1</v>
      </c>
      <c r="N774">
        <f t="shared" si="127"/>
        <v>0</v>
      </c>
      <c r="O774">
        <v>58.4</v>
      </c>
      <c r="P774">
        <v>61</v>
      </c>
      <c r="Q774">
        <v>8177</v>
      </c>
      <c r="R774">
        <v>9.0090806141619773</v>
      </c>
      <c r="S774">
        <f t="shared" si="128"/>
        <v>8177</v>
      </c>
      <c r="T774">
        <v>8.9965838936971387</v>
      </c>
      <c r="U774">
        <f t="shared" si="129"/>
        <v>8075.4501583177798</v>
      </c>
      <c r="V774">
        <v>1.2496720464838518E-2</v>
      </c>
      <c r="W774">
        <v>9.0082569685597083</v>
      </c>
      <c r="X774">
        <v>8.2364560226899641E-4</v>
      </c>
      <c r="Z774">
        <v>8177</v>
      </c>
      <c r="AA774">
        <v>9.0090806141619773</v>
      </c>
      <c r="AB774">
        <v>0</v>
      </c>
      <c r="AC774">
        <v>1</v>
      </c>
      <c r="AD774">
        <v>6.95</v>
      </c>
      <c r="AE774">
        <v>6.91</v>
      </c>
      <c r="AF774">
        <v>4.05</v>
      </c>
    </row>
    <row r="775" spans="1:32" x14ac:dyDescent="0.3">
      <c r="A775">
        <v>2</v>
      </c>
      <c r="B775">
        <v>1.01</v>
      </c>
      <c r="C775">
        <f t="shared" si="120"/>
        <v>1.0021904733436682</v>
      </c>
      <c r="E775" t="s">
        <v>18</v>
      </c>
      <c r="F775" t="s">
        <v>6</v>
      </c>
      <c r="G775">
        <f t="shared" si="121"/>
        <v>0</v>
      </c>
      <c r="H775">
        <f t="shared" si="122"/>
        <v>1</v>
      </c>
      <c r="I775">
        <f t="shared" si="123"/>
        <v>0</v>
      </c>
      <c r="J775">
        <f t="shared" si="124"/>
        <v>0</v>
      </c>
      <c r="K775" t="s">
        <v>2</v>
      </c>
      <c r="L775">
        <f t="shared" si="125"/>
        <v>0</v>
      </c>
      <c r="M775">
        <f t="shared" si="126"/>
        <v>0</v>
      </c>
      <c r="N775">
        <f t="shared" si="127"/>
        <v>1</v>
      </c>
      <c r="O775">
        <v>58.6</v>
      </c>
      <c r="P775">
        <v>58</v>
      </c>
      <c r="Q775">
        <v>4766</v>
      </c>
      <c r="R775">
        <v>8.4692626576586871</v>
      </c>
      <c r="S775">
        <f t="shared" si="128"/>
        <v>4765.9999999999982</v>
      </c>
      <c r="T775">
        <v>8.5038830150768554</v>
      </c>
      <c r="U775">
        <f t="shared" si="129"/>
        <v>4933.8900617754152</v>
      </c>
      <c r="V775">
        <v>-3.4620357418168268E-2</v>
      </c>
      <c r="W775">
        <v>8.5180769598359376</v>
      </c>
      <c r="X775">
        <v>-4.8814302177250468E-2</v>
      </c>
      <c r="Z775">
        <v>4766</v>
      </c>
      <c r="AA775">
        <v>8.4692626576586871</v>
      </c>
      <c r="AB775">
        <v>0</v>
      </c>
      <c r="AC775">
        <v>1</v>
      </c>
      <c r="AD775">
        <v>6.52</v>
      </c>
      <c r="AE775">
        <v>6.58</v>
      </c>
      <c r="AF775">
        <v>3.84</v>
      </c>
    </row>
    <row r="776" spans="1:32" x14ac:dyDescent="0.3">
      <c r="A776">
        <v>2</v>
      </c>
      <c r="B776">
        <v>1.01</v>
      </c>
      <c r="C776">
        <f t="shared" si="120"/>
        <v>1.0021904733436682</v>
      </c>
      <c r="E776" t="s">
        <v>3</v>
      </c>
      <c r="F776" t="s">
        <v>10</v>
      </c>
      <c r="G776">
        <f t="shared" si="121"/>
        <v>0</v>
      </c>
      <c r="H776">
        <f t="shared" si="122"/>
        <v>0</v>
      </c>
      <c r="I776">
        <f t="shared" si="123"/>
        <v>0</v>
      </c>
      <c r="J776">
        <f t="shared" si="124"/>
        <v>1</v>
      </c>
      <c r="K776" t="s">
        <v>2</v>
      </c>
      <c r="L776">
        <f t="shared" si="125"/>
        <v>0</v>
      </c>
      <c r="M776">
        <f t="shared" si="126"/>
        <v>0</v>
      </c>
      <c r="N776">
        <f t="shared" si="127"/>
        <v>1</v>
      </c>
      <c r="O776">
        <v>62.3</v>
      </c>
      <c r="P776">
        <v>59</v>
      </c>
      <c r="Q776">
        <v>4518</v>
      </c>
      <c r="R776">
        <v>8.4158246970279489</v>
      </c>
      <c r="S776">
        <f t="shared" si="128"/>
        <v>4518.0000000000018</v>
      </c>
      <c r="T776">
        <v>8.1033990829991751</v>
      </c>
      <c r="U776">
        <f t="shared" si="129"/>
        <v>3305.6852990470643</v>
      </c>
      <c r="V776">
        <v>0.31242561402877378</v>
      </c>
      <c r="W776">
        <v>8.1083605832289507</v>
      </c>
      <c r="X776">
        <v>0.30746411379899818</v>
      </c>
      <c r="Z776">
        <v>4518</v>
      </c>
      <c r="AA776">
        <v>8.4158246970279489</v>
      </c>
      <c r="AB776">
        <v>0</v>
      </c>
      <c r="AC776">
        <v>1</v>
      </c>
      <c r="AD776">
        <v>6.41</v>
      </c>
      <c r="AE776">
        <v>6.37</v>
      </c>
      <c r="AF776">
        <v>3.98</v>
      </c>
    </row>
    <row r="777" spans="1:32" x14ac:dyDescent="0.3">
      <c r="A777">
        <v>2</v>
      </c>
      <c r="B777">
        <v>1.52</v>
      </c>
      <c r="C777">
        <f t="shared" si="120"/>
        <v>1.0964463975475236</v>
      </c>
      <c r="E777" t="s">
        <v>3</v>
      </c>
      <c r="F777" t="s">
        <v>6</v>
      </c>
      <c r="G777">
        <f t="shared" si="121"/>
        <v>0</v>
      </c>
      <c r="H777">
        <f t="shared" si="122"/>
        <v>1</v>
      </c>
      <c r="I777">
        <f t="shared" si="123"/>
        <v>0</v>
      </c>
      <c r="J777">
        <f t="shared" si="124"/>
        <v>0</v>
      </c>
      <c r="K777" t="s">
        <v>7</v>
      </c>
      <c r="L777">
        <f t="shared" si="125"/>
        <v>0</v>
      </c>
      <c r="M777">
        <f t="shared" si="126"/>
        <v>1</v>
      </c>
      <c r="N777">
        <f t="shared" si="127"/>
        <v>0</v>
      </c>
      <c r="O777">
        <v>62.4</v>
      </c>
      <c r="P777">
        <v>54</v>
      </c>
      <c r="Q777">
        <v>16916</v>
      </c>
      <c r="R777">
        <v>9.73601519859238</v>
      </c>
      <c r="S777">
        <f t="shared" si="128"/>
        <v>16916.000000000015</v>
      </c>
      <c r="T777">
        <v>9.5501449082162662</v>
      </c>
      <c r="U777">
        <f t="shared" si="129"/>
        <v>14046.730010620789</v>
      </c>
      <c r="V777">
        <v>0.1858702903761138</v>
      </c>
      <c r="W777">
        <v>9.5421754754000965</v>
      </c>
      <c r="X777">
        <v>0.19383972319228349</v>
      </c>
      <c r="Z777">
        <v>16916</v>
      </c>
      <c r="AA777">
        <v>9.73601519859238</v>
      </c>
      <c r="AB777">
        <v>0</v>
      </c>
      <c r="AC777">
        <v>1</v>
      </c>
      <c r="AD777">
        <v>7.32</v>
      </c>
      <c r="AE777">
        <v>7.39</v>
      </c>
      <c r="AF777">
        <v>4.59</v>
      </c>
    </row>
    <row r="778" spans="1:32" x14ac:dyDescent="0.3">
      <c r="A778">
        <v>2</v>
      </c>
      <c r="B778">
        <v>1.51</v>
      </c>
      <c r="C778">
        <f t="shared" si="120"/>
        <v>1.0948560705584958</v>
      </c>
      <c r="E778" t="s">
        <v>0</v>
      </c>
      <c r="F778" t="s">
        <v>13</v>
      </c>
      <c r="G778">
        <f t="shared" si="121"/>
        <v>0</v>
      </c>
      <c r="H778">
        <f t="shared" si="122"/>
        <v>0</v>
      </c>
      <c r="I778">
        <f t="shared" si="123"/>
        <v>1</v>
      </c>
      <c r="J778">
        <f t="shared" si="124"/>
        <v>0</v>
      </c>
      <c r="K778" t="s">
        <v>9</v>
      </c>
      <c r="L778">
        <f t="shared" si="125"/>
        <v>0</v>
      </c>
      <c r="M778">
        <f t="shared" si="126"/>
        <v>1</v>
      </c>
      <c r="N778">
        <f t="shared" si="127"/>
        <v>0</v>
      </c>
      <c r="O778">
        <v>57.9</v>
      </c>
      <c r="P778">
        <v>62</v>
      </c>
      <c r="Q778">
        <v>15420</v>
      </c>
      <c r="R778">
        <v>9.6434206471173205</v>
      </c>
      <c r="S778">
        <f t="shared" si="128"/>
        <v>15420</v>
      </c>
      <c r="T778">
        <v>9.4183439122439481</v>
      </c>
      <c r="U778">
        <f t="shared" si="129"/>
        <v>12312.175283808798</v>
      </c>
      <c r="V778">
        <v>0.22507673487337243</v>
      </c>
      <c r="W778">
        <v>9.4298688574799812</v>
      </c>
      <c r="X778">
        <v>0.21355178963733934</v>
      </c>
      <c r="Z778">
        <v>15420</v>
      </c>
      <c r="AA778">
        <v>9.6434206471173205</v>
      </c>
      <c r="AB778">
        <v>0</v>
      </c>
      <c r="AC778">
        <v>1</v>
      </c>
      <c r="AD778">
        <v>7.54</v>
      </c>
      <c r="AE778">
        <v>7.53</v>
      </c>
      <c r="AF778">
        <v>4.3600000000000003</v>
      </c>
    </row>
    <row r="779" spans="1:32" x14ac:dyDescent="0.3">
      <c r="A779">
        <v>2</v>
      </c>
      <c r="B779">
        <v>1.02</v>
      </c>
      <c r="C779">
        <f t="shared" si="120"/>
        <v>1.0043640927805335</v>
      </c>
      <c r="E779" t="s">
        <v>12</v>
      </c>
      <c r="F779" t="s">
        <v>4</v>
      </c>
      <c r="G779">
        <f t="shared" si="121"/>
        <v>0</v>
      </c>
      <c r="H779">
        <f t="shared" si="122"/>
        <v>0</v>
      </c>
      <c r="I779">
        <f t="shared" si="123"/>
        <v>1</v>
      </c>
      <c r="J779">
        <f t="shared" si="124"/>
        <v>0</v>
      </c>
      <c r="K779" t="s">
        <v>15</v>
      </c>
      <c r="L779">
        <f t="shared" si="125"/>
        <v>0</v>
      </c>
      <c r="M779">
        <f t="shared" si="126"/>
        <v>1</v>
      </c>
      <c r="N779">
        <f t="shared" si="127"/>
        <v>0</v>
      </c>
      <c r="O779">
        <v>62.4</v>
      </c>
      <c r="P779">
        <v>58</v>
      </c>
      <c r="Q779">
        <v>5454</v>
      </c>
      <c r="R779">
        <v>8.6041045634055333</v>
      </c>
      <c r="S779">
        <f t="shared" si="128"/>
        <v>5453.9999999999973</v>
      </c>
      <c r="T779">
        <v>8.709280727894507</v>
      </c>
      <c r="U779">
        <f t="shared" si="129"/>
        <v>6058.8829348860436</v>
      </c>
      <c r="V779">
        <v>-0.10517616448897371</v>
      </c>
      <c r="W779">
        <v>8.7145144374949197</v>
      </c>
      <c r="X779">
        <v>-0.11040987408938641</v>
      </c>
      <c r="Z779">
        <v>5454</v>
      </c>
      <c r="AA779">
        <v>8.6041045634055333</v>
      </c>
      <c r="AB779">
        <v>0</v>
      </c>
      <c r="AC779">
        <v>1</v>
      </c>
      <c r="AD779">
        <v>6.43</v>
      </c>
      <c r="AE779">
        <v>6.39</v>
      </c>
      <c r="AF779">
        <v>4</v>
      </c>
    </row>
    <row r="780" spans="1:32" x14ac:dyDescent="0.3">
      <c r="A780">
        <v>2</v>
      </c>
      <c r="B780">
        <v>1.19</v>
      </c>
      <c r="C780">
        <f t="shared" si="120"/>
        <v>1.0389933713251536</v>
      </c>
      <c r="E780" t="s">
        <v>12</v>
      </c>
      <c r="F780" t="s">
        <v>4</v>
      </c>
      <c r="G780">
        <f t="shared" si="121"/>
        <v>0</v>
      </c>
      <c r="H780">
        <f t="shared" si="122"/>
        <v>0</v>
      </c>
      <c r="I780">
        <f t="shared" si="123"/>
        <v>1</v>
      </c>
      <c r="J780">
        <f t="shared" si="124"/>
        <v>0</v>
      </c>
      <c r="K780" t="s">
        <v>11</v>
      </c>
      <c r="L780">
        <f t="shared" si="125"/>
        <v>0</v>
      </c>
      <c r="M780">
        <f t="shared" si="126"/>
        <v>0</v>
      </c>
      <c r="N780">
        <f t="shared" si="127"/>
        <v>1</v>
      </c>
      <c r="O780">
        <v>61.9</v>
      </c>
      <c r="P780">
        <v>58</v>
      </c>
      <c r="Q780">
        <v>4332</v>
      </c>
      <c r="R780">
        <v>8.3737846081208804</v>
      </c>
      <c r="S780">
        <f t="shared" si="128"/>
        <v>4331.9999999999964</v>
      </c>
      <c r="T780">
        <v>8.5879894471506191</v>
      </c>
      <c r="U780">
        <f t="shared" si="129"/>
        <v>5366.8125606575131</v>
      </c>
      <c r="V780">
        <v>-0.21420483902973864</v>
      </c>
      <c r="W780">
        <v>8.5796629768699084</v>
      </c>
      <c r="X780">
        <v>-0.20587836874902798</v>
      </c>
      <c r="Z780">
        <v>4332</v>
      </c>
      <c r="AA780">
        <v>8.3737846081208804</v>
      </c>
      <c r="AB780">
        <v>0</v>
      </c>
      <c r="AC780">
        <v>1</v>
      </c>
      <c r="AD780">
        <v>6.84</v>
      </c>
      <c r="AE780">
        <v>6.77</v>
      </c>
      <c r="AF780">
        <v>4.21</v>
      </c>
    </row>
    <row r="781" spans="1:32" x14ac:dyDescent="0.3">
      <c r="A781">
        <v>2</v>
      </c>
      <c r="B781">
        <v>1.5</v>
      </c>
      <c r="C781">
        <f t="shared" si="120"/>
        <v>1.0932575062388263</v>
      </c>
      <c r="E781" t="s">
        <v>0</v>
      </c>
      <c r="F781" t="s">
        <v>4</v>
      </c>
      <c r="G781">
        <f t="shared" si="121"/>
        <v>0</v>
      </c>
      <c r="H781">
        <f t="shared" si="122"/>
        <v>0</v>
      </c>
      <c r="I781">
        <f t="shared" si="123"/>
        <v>1</v>
      </c>
      <c r="J781">
        <f t="shared" si="124"/>
        <v>0</v>
      </c>
      <c r="K781" t="s">
        <v>11</v>
      </c>
      <c r="L781">
        <f t="shared" si="125"/>
        <v>0</v>
      </c>
      <c r="M781">
        <f t="shared" si="126"/>
        <v>0</v>
      </c>
      <c r="N781">
        <f t="shared" si="127"/>
        <v>1</v>
      </c>
      <c r="O781">
        <v>57.3</v>
      </c>
      <c r="P781">
        <v>62</v>
      </c>
      <c r="Q781">
        <v>5833</v>
      </c>
      <c r="R781">
        <v>8.6712867267536371</v>
      </c>
      <c r="S781">
        <f t="shared" si="128"/>
        <v>5832.9999999999973</v>
      </c>
      <c r="T781">
        <v>9.0007482062047508</v>
      </c>
      <c r="U781">
        <f t="shared" si="129"/>
        <v>8109.1489739173239</v>
      </c>
      <c r="V781">
        <v>-0.3294614794511137</v>
      </c>
      <c r="W781">
        <v>9.0171298776857327</v>
      </c>
      <c r="X781">
        <v>-0.34584315093209561</v>
      </c>
      <c r="Z781">
        <v>5833</v>
      </c>
      <c r="AA781">
        <v>8.6712867267536371</v>
      </c>
      <c r="AB781">
        <v>0</v>
      </c>
      <c r="AC781">
        <v>1</v>
      </c>
      <c r="AD781">
        <v>7.55</v>
      </c>
      <c r="AE781">
        <v>7.5</v>
      </c>
      <c r="AF781">
        <v>4.3099999999999996</v>
      </c>
    </row>
    <row r="782" spans="1:32" x14ac:dyDescent="0.3">
      <c r="A782">
        <v>2</v>
      </c>
      <c r="B782">
        <v>1.01</v>
      </c>
      <c r="C782">
        <f t="shared" si="120"/>
        <v>1.0021904733436682</v>
      </c>
      <c r="E782" t="s">
        <v>12</v>
      </c>
      <c r="F782" t="s">
        <v>6</v>
      </c>
      <c r="G782">
        <f t="shared" si="121"/>
        <v>0</v>
      </c>
      <c r="H782">
        <f t="shared" si="122"/>
        <v>1</v>
      </c>
      <c r="I782">
        <f t="shared" si="123"/>
        <v>0</v>
      </c>
      <c r="J782">
        <f t="shared" si="124"/>
        <v>0</v>
      </c>
      <c r="K782" t="s">
        <v>15</v>
      </c>
      <c r="L782">
        <f t="shared" si="125"/>
        <v>0</v>
      </c>
      <c r="M782">
        <f t="shared" si="126"/>
        <v>1</v>
      </c>
      <c r="N782">
        <f t="shared" si="127"/>
        <v>0</v>
      </c>
      <c r="O782">
        <v>62.4</v>
      </c>
      <c r="P782">
        <v>60</v>
      </c>
      <c r="Q782">
        <v>6606</v>
      </c>
      <c r="R782">
        <v>8.7957336059507352</v>
      </c>
      <c r="S782">
        <f t="shared" si="128"/>
        <v>6606.0000000000009</v>
      </c>
      <c r="T782">
        <v>8.8414163666568655</v>
      </c>
      <c r="U782">
        <f t="shared" si="129"/>
        <v>6914.7795710019927</v>
      </c>
      <c r="V782">
        <v>-4.568276070613031E-2</v>
      </c>
      <c r="W782">
        <v>8.8426420815999123</v>
      </c>
      <c r="X782">
        <v>-4.6908475649177106E-2</v>
      </c>
      <c r="Z782">
        <v>6606</v>
      </c>
      <c r="AA782">
        <v>8.7957336059507352</v>
      </c>
      <c r="AB782">
        <v>0</v>
      </c>
      <c r="AC782">
        <v>1</v>
      </c>
      <c r="AD782">
        <v>6.43</v>
      </c>
      <c r="AE782">
        <v>6.39</v>
      </c>
      <c r="AF782">
        <v>4</v>
      </c>
    </row>
    <row r="783" spans="1:32" x14ac:dyDescent="0.3">
      <c r="A783">
        <v>2</v>
      </c>
      <c r="B783">
        <v>1.1100000000000001</v>
      </c>
      <c r="C783">
        <f t="shared" si="120"/>
        <v>1.023214116253905</v>
      </c>
      <c r="E783" t="s">
        <v>12</v>
      </c>
      <c r="F783" t="s">
        <v>4</v>
      </c>
      <c r="G783">
        <f t="shared" si="121"/>
        <v>0</v>
      </c>
      <c r="H783">
        <f t="shared" si="122"/>
        <v>0</v>
      </c>
      <c r="I783">
        <f t="shared" si="123"/>
        <v>1</v>
      </c>
      <c r="J783">
        <f t="shared" si="124"/>
        <v>0</v>
      </c>
      <c r="K783" t="s">
        <v>2</v>
      </c>
      <c r="L783">
        <f t="shared" si="125"/>
        <v>0</v>
      </c>
      <c r="M783">
        <f t="shared" si="126"/>
        <v>0</v>
      </c>
      <c r="N783">
        <f t="shared" si="127"/>
        <v>1</v>
      </c>
      <c r="O783">
        <v>62.8</v>
      </c>
      <c r="P783">
        <v>61</v>
      </c>
      <c r="Q783">
        <v>5315</v>
      </c>
      <c r="R783">
        <v>8.5782882907760492</v>
      </c>
      <c r="S783">
        <f t="shared" si="128"/>
        <v>5315.0000000000045</v>
      </c>
      <c r="T783">
        <v>8.456207087870439</v>
      </c>
      <c r="U783">
        <f t="shared" si="129"/>
        <v>4704.1815698695764</v>
      </c>
      <c r="V783">
        <v>0.1220812029056102</v>
      </c>
      <c r="W783">
        <v>8.4511307380628935</v>
      </c>
      <c r="X783">
        <v>0.12715755271315565</v>
      </c>
      <c r="Z783">
        <v>5315</v>
      </c>
      <c r="AA783">
        <v>8.5782882907760492</v>
      </c>
      <c r="AB783">
        <v>0</v>
      </c>
      <c r="AC783">
        <v>1</v>
      </c>
      <c r="AD783">
        <v>6.63</v>
      </c>
      <c r="AE783">
        <v>6.56</v>
      </c>
      <c r="AF783">
        <v>4.1399999999999997</v>
      </c>
    </row>
    <row r="784" spans="1:32" x14ac:dyDescent="0.3">
      <c r="A784">
        <v>2</v>
      </c>
      <c r="B784">
        <v>1.1499999999999999</v>
      </c>
      <c r="C784">
        <f t="shared" si="120"/>
        <v>1.0312108054708153</v>
      </c>
      <c r="E784" t="s">
        <v>12</v>
      </c>
      <c r="F784" t="s">
        <v>13</v>
      </c>
      <c r="G784">
        <f t="shared" si="121"/>
        <v>0</v>
      </c>
      <c r="H784">
        <f t="shared" si="122"/>
        <v>0</v>
      </c>
      <c r="I784">
        <f t="shared" si="123"/>
        <v>1</v>
      </c>
      <c r="J784">
        <f t="shared" si="124"/>
        <v>0</v>
      </c>
      <c r="K784" t="s">
        <v>2</v>
      </c>
      <c r="L784">
        <f t="shared" si="125"/>
        <v>0</v>
      </c>
      <c r="M784">
        <f t="shared" si="126"/>
        <v>0</v>
      </c>
      <c r="N784">
        <f t="shared" si="127"/>
        <v>1</v>
      </c>
      <c r="O784">
        <v>62.6</v>
      </c>
      <c r="P784">
        <v>58</v>
      </c>
      <c r="Q784">
        <v>5851</v>
      </c>
      <c r="R784">
        <v>8.6743678657882359</v>
      </c>
      <c r="S784">
        <f t="shared" si="128"/>
        <v>5850.9999999999991</v>
      </c>
      <c r="T784">
        <v>8.5158486248620004</v>
      </c>
      <c r="U784">
        <f t="shared" si="129"/>
        <v>4993.2816848518869</v>
      </c>
      <c r="V784">
        <v>0.15851924092623548</v>
      </c>
      <c r="W784">
        <v>8.5101137431599412</v>
      </c>
      <c r="X784">
        <v>0.16425412262829475</v>
      </c>
      <c r="Z784">
        <v>5851</v>
      </c>
      <c r="AA784">
        <v>8.6743678657882359</v>
      </c>
      <c r="AB784">
        <v>0</v>
      </c>
      <c r="AC784">
        <v>1</v>
      </c>
      <c r="AD784">
        <v>6.71</v>
      </c>
      <c r="AE784">
        <v>6.65</v>
      </c>
      <c r="AF784">
        <v>4.18</v>
      </c>
    </row>
    <row r="785" spans="1:32" x14ac:dyDescent="0.3">
      <c r="A785">
        <v>2</v>
      </c>
      <c r="B785">
        <v>1.1599999999999999</v>
      </c>
      <c r="C785">
        <f t="shared" si="120"/>
        <v>1.0331760061571806</v>
      </c>
      <c r="E785" t="s">
        <v>12</v>
      </c>
      <c r="F785" t="s">
        <v>10</v>
      </c>
      <c r="G785">
        <f t="shared" si="121"/>
        <v>0</v>
      </c>
      <c r="H785">
        <f t="shared" si="122"/>
        <v>0</v>
      </c>
      <c r="I785">
        <f t="shared" si="123"/>
        <v>0</v>
      </c>
      <c r="J785">
        <f t="shared" si="124"/>
        <v>1</v>
      </c>
      <c r="K785" t="s">
        <v>2</v>
      </c>
      <c r="L785">
        <f t="shared" si="125"/>
        <v>0</v>
      </c>
      <c r="M785">
        <f t="shared" si="126"/>
        <v>0</v>
      </c>
      <c r="N785">
        <f t="shared" si="127"/>
        <v>1</v>
      </c>
      <c r="O785">
        <v>60</v>
      </c>
      <c r="P785">
        <v>58</v>
      </c>
      <c r="Q785">
        <v>4872</v>
      </c>
      <c r="R785">
        <v>8.4912598093897333</v>
      </c>
      <c r="S785">
        <f t="shared" si="128"/>
        <v>4872.0000000000018</v>
      </c>
      <c r="T785">
        <v>8.3490893800650419</v>
      </c>
      <c r="U785">
        <f t="shared" si="129"/>
        <v>4226.3304095789363</v>
      </c>
      <c r="V785">
        <v>0.14217042932469148</v>
      </c>
      <c r="W785">
        <v>8.3517323475881486</v>
      </c>
      <c r="X785">
        <v>0.13952746180158471</v>
      </c>
      <c r="Z785">
        <v>4872</v>
      </c>
      <c r="AA785">
        <v>8.4912598093897333</v>
      </c>
      <c r="AB785">
        <v>0</v>
      </c>
      <c r="AC785">
        <v>1</v>
      </c>
      <c r="AD785">
        <v>6.82</v>
      </c>
      <c r="AE785">
        <v>6.78</v>
      </c>
      <c r="AF785">
        <v>4.08</v>
      </c>
    </row>
    <row r="786" spans="1:32" x14ac:dyDescent="0.3">
      <c r="A786">
        <v>2</v>
      </c>
      <c r="B786">
        <v>1.01</v>
      </c>
      <c r="C786">
        <f t="shared" si="120"/>
        <v>1.0021904733436682</v>
      </c>
      <c r="E786" t="s">
        <v>12</v>
      </c>
      <c r="F786" t="s">
        <v>17</v>
      </c>
      <c r="G786">
        <f t="shared" si="121"/>
        <v>1</v>
      </c>
      <c r="H786">
        <f t="shared" si="122"/>
        <v>0</v>
      </c>
      <c r="I786">
        <f t="shared" si="123"/>
        <v>0</v>
      </c>
      <c r="J786">
        <f t="shared" si="124"/>
        <v>0</v>
      </c>
      <c r="K786" t="s">
        <v>11</v>
      </c>
      <c r="L786">
        <f t="shared" si="125"/>
        <v>0</v>
      </c>
      <c r="M786">
        <f t="shared" si="126"/>
        <v>0</v>
      </c>
      <c r="N786">
        <f t="shared" si="127"/>
        <v>1</v>
      </c>
      <c r="O786">
        <v>61.8</v>
      </c>
      <c r="P786">
        <v>60</v>
      </c>
      <c r="Q786">
        <v>4672</v>
      </c>
      <c r="R786">
        <v>8.4493425245080633</v>
      </c>
      <c r="S786">
        <f t="shared" si="128"/>
        <v>4672.0000000000018</v>
      </c>
      <c r="T786">
        <v>8.4667665116809374</v>
      </c>
      <c r="U786">
        <f t="shared" si="129"/>
        <v>4754.1182037883236</v>
      </c>
      <c r="V786">
        <v>-1.7423987172874078E-2</v>
      </c>
      <c r="W786">
        <v>8.4773874497143922</v>
      </c>
      <c r="X786">
        <v>-2.8044925206328841E-2</v>
      </c>
      <c r="Z786">
        <v>4672</v>
      </c>
      <c r="AA786">
        <v>8.4493425245080633</v>
      </c>
      <c r="AB786">
        <v>0</v>
      </c>
      <c r="AC786">
        <v>1</v>
      </c>
      <c r="AD786">
        <v>6.41</v>
      </c>
      <c r="AE786">
        <v>6.37</v>
      </c>
      <c r="AF786">
        <v>3.95</v>
      </c>
    </row>
    <row r="787" spans="1:32" x14ac:dyDescent="0.3">
      <c r="A787">
        <v>2</v>
      </c>
      <c r="B787">
        <v>1.5</v>
      </c>
      <c r="C787">
        <f t="shared" si="120"/>
        <v>1.0932575062388263</v>
      </c>
      <c r="E787" t="s">
        <v>0</v>
      </c>
      <c r="F787" t="s">
        <v>4</v>
      </c>
      <c r="G787">
        <f t="shared" si="121"/>
        <v>0</v>
      </c>
      <c r="H787">
        <f t="shared" si="122"/>
        <v>0</v>
      </c>
      <c r="I787">
        <f t="shared" si="123"/>
        <v>1</v>
      </c>
      <c r="J787">
        <f t="shared" si="124"/>
        <v>0</v>
      </c>
      <c r="K787" t="s">
        <v>2</v>
      </c>
      <c r="L787">
        <f t="shared" si="125"/>
        <v>0</v>
      </c>
      <c r="M787">
        <f t="shared" si="126"/>
        <v>0</v>
      </c>
      <c r="N787">
        <f t="shared" si="127"/>
        <v>1</v>
      </c>
      <c r="O787">
        <v>60.8</v>
      </c>
      <c r="P787">
        <v>60</v>
      </c>
      <c r="Q787">
        <v>9336</v>
      </c>
      <c r="R787">
        <v>9.1416331739663921</v>
      </c>
      <c r="S787">
        <f t="shared" si="128"/>
        <v>9336.0000000000018</v>
      </c>
      <c r="T787">
        <v>8.9855482781742548</v>
      </c>
      <c r="U787">
        <f t="shared" si="129"/>
        <v>7986.822524896409</v>
      </c>
      <c r="V787">
        <v>0.15608489579213725</v>
      </c>
      <c r="W787">
        <v>8.9942591805393306</v>
      </c>
      <c r="X787">
        <v>0.14737399342706148</v>
      </c>
      <c r="Z787">
        <v>9336</v>
      </c>
      <c r="AA787">
        <v>9.1416331739663921</v>
      </c>
      <c r="AB787">
        <v>0</v>
      </c>
      <c r="AC787">
        <v>1</v>
      </c>
      <c r="AD787">
        <v>7.28</v>
      </c>
      <c r="AE787">
        <v>7.38</v>
      </c>
      <c r="AF787">
        <v>4.46</v>
      </c>
    </row>
    <row r="788" spans="1:32" x14ac:dyDescent="0.3">
      <c r="A788">
        <v>2</v>
      </c>
      <c r="B788">
        <v>1.26</v>
      </c>
      <c r="C788">
        <f t="shared" si="120"/>
        <v>1.0521350361527664</v>
      </c>
      <c r="E788" t="s">
        <v>12</v>
      </c>
      <c r="F788" t="s">
        <v>1</v>
      </c>
      <c r="G788">
        <f t="shared" si="121"/>
        <v>0</v>
      </c>
      <c r="H788">
        <f t="shared" si="122"/>
        <v>0</v>
      </c>
      <c r="I788">
        <f t="shared" si="123"/>
        <v>0</v>
      </c>
      <c r="J788">
        <f t="shared" si="124"/>
        <v>1</v>
      </c>
      <c r="K788" t="s">
        <v>2</v>
      </c>
      <c r="L788">
        <f t="shared" si="125"/>
        <v>0</v>
      </c>
      <c r="M788">
        <f t="shared" si="126"/>
        <v>0</v>
      </c>
      <c r="N788">
        <f t="shared" si="127"/>
        <v>1</v>
      </c>
      <c r="O788">
        <v>61.7</v>
      </c>
      <c r="P788">
        <v>58</v>
      </c>
      <c r="Q788">
        <v>5207</v>
      </c>
      <c r="R788">
        <v>8.5577591531628983</v>
      </c>
      <c r="S788">
        <f t="shared" si="128"/>
        <v>5206.9999999999955</v>
      </c>
      <c r="T788">
        <v>8.48339198604892</v>
      </c>
      <c r="U788">
        <f t="shared" si="129"/>
        <v>4833.8183648255781</v>
      </c>
      <c r="V788">
        <v>7.4367167113978283E-2</v>
      </c>
      <c r="W788">
        <v>8.4716675538803923</v>
      </c>
      <c r="X788">
        <v>8.6091599282505982E-2</v>
      </c>
      <c r="Z788">
        <v>5207</v>
      </c>
      <c r="AA788">
        <v>8.5577591531628983</v>
      </c>
      <c r="AB788">
        <v>0</v>
      </c>
      <c r="AC788">
        <v>1</v>
      </c>
      <c r="AD788">
        <v>6.99</v>
      </c>
      <c r="AE788">
        <v>6.91</v>
      </c>
      <c r="AF788">
        <v>4.29</v>
      </c>
    </row>
    <row r="789" spans="1:32" x14ac:dyDescent="0.3">
      <c r="A789">
        <v>2</v>
      </c>
      <c r="B789">
        <v>1.77</v>
      </c>
      <c r="C789">
        <f t="shared" si="120"/>
        <v>1.1337813824608589</v>
      </c>
      <c r="E789" t="s">
        <v>18</v>
      </c>
      <c r="F789" t="s">
        <v>10</v>
      </c>
      <c r="G789">
        <f t="shared" si="121"/>
        <v>0</v>
      </c>
      <c r="H789">
        <f t="shared" si="122"/>
        <v>0</v>
      </c>
      <c r="I789">
        <f t="shared" si="123"/>
        <v>0</v>
      </c>
      <c r="J789">
        <f t="shared" si="124"/>
        <v>1</v>
      </c>
      <c r="K789" t="s">
        <v>15</v>
      </c>
      <c r="L789">
        <f t="shared" si="125"/>
        <v>0</v>
      </c>
      <c r="M789">
        <f t="shared" si="126"/>
        <v>1</v>
      </c>
      <c r="N789">
        <f t="shared" si="127"/>
        <v>0</v>
      </c>
      <c r="O789">
        <v>60.2</v>
      </c>
      <c r="P789">
        <v>58</v>
      </c>
      <c r="Q789">
        <v>13691</v>
      </c>
      <c r="R789">
        <v>9.5244939616337554</v>
      </c>
      <c r="S789">
        <f t="shared" si="128"/>
        <v>13690.999999999991</v>
      </c>
      <c r="T789">
        <v>9.4890187895522473</v>
      </c>
      <c r="U789">
        <f t="shared" si="129"/>
        <v>13213.823422001182</v>
      </c>
      <c r="V789">
        <v>3.5475172081508077E-2</v>
      </c>
      <c r="W789">
        <v>9.4981276402736157</v>
      </c>
      <c r="X789">
        <v>2.6366321360139722E-2</v>
      </c>
      <c r="Z789">
        <v>13691</v>
      </c>
      <c r="AA789">
        <v>9.5244939616337554</v>
      </c>
      <c r="AB789">
        <v>0</v>
      </c>
      <c r="AC789">
        <v>1</v>
      </c>
      <c r="AD789">
        <v>7.88</v>
      </c>
      <c r="AE789">
        <v>7.83</v>
      </c>
      <c r="AF789">
        <v>4.7300000000000004</v>
      </c>
    </row>
    <row r="790" spans="1:32" x14ac:dyDescent="0.3">
      <c r="A790">
        <v>2</v>
      </c>
      <c r="B790">
        <v>1.24</v>
      </c>
      <c r="C790">
        <f t="shared" si="120"/>
        <v>1.0484396301753314</v>
      </c>
      <c r="E790" t="s">
        <v>3</v>
      </c>
      <c r="F790" t="s">
        <v>13</v>
      </c>
      <c r="G790">
        <f t="shared" si="121"/>
        <v>0</v>
      </c>
      <c r="H790">
        <f t="shared" si="122"/>
        <v>0</v>
      </c>
      <c r="I790">
        <f t="shared" si="123"/>
        <v>1</v>
      </c>
      <c r="J790">
        <f t="shared" si="124"/>
        <v>0</v>
      </c>
      <c r="K790" t="s">
        <v>5</v>
      </c>
      <c r="L790">
        <f t="shared" si="125"/>
        <v>0</v>
      </c>
      <c r="M790">
        <f t="shared" si="126"/>
        <v>1</v>
      </c>
      <c r="N790">
        <f t="shared" si="127"/>
        <v>0</v>
      </c>
      <c r="O790">
        <v>61.1</v>
      </c>
      <c r="P790">
        <v>56</v>
      </c>
      <c r="Q790">
        <v>11601</v>
      </c>
      <c r="R790">
        <v>9.3588465802754062</v>
      </c>
      <c r="S790">
        <f t="shared" si="128"/>
        <v>11600.999999999993</v>
      </c>
      <c r="T790">
        <v>9.0911768906067429</v>
      </c>
      <c r="U790">
        <f t="shared" si="129"/>
        <v>8876.6267259008146</v>
      </c>
      <c r="V790">
        <v>0.26766968966866322</v>
      </c>
      <c r="W790">
        <v>9.0806699428691253</v>
      </c>
      <c r="X790">
        <v>0.27817663740628085</v>
      </c>
      <c r="Z790">
        <v>11601</v>
      </c>
      <c r="AA790">
        <v>9.3588465802754062</v>
      </c>
      <c r="AB790">
        <v>0</v>
      </c>
      <c r="AC790">
        <v>1</v>
      </c>
      <c r="AD790">
        <v>6.94</v>
      </c>
      <c r="AE790">
        <v>6.97</v>
      </c>
      <c r="AF790">
        <v>4.25</v>
      </c>
    </row>
    <row r="791" spans="1:32" x14ac:dyDescent="0.3">
      <c r="A791">
        <v>2</v>
      </c>
      <c r="B791">
        <v>1.01</v>
      </c>
      <c r="C791">
        <f t="shared" si="120"/>
        <v>1.0021904733436682</v>
      </c>
      <c r="E791" t="s">
        <v>8</v>
      </c>
      <c r="F791" t="s">
        <v>14</v>
      </c>
      <c r="G791">
        <f t="shared" si="121"/>
        <v>0</v>
      </c>
      <c r="H791">
        <f t="shared" si="122"/>
        <v>1</v>
      </c>
      <c r="I791">
        <f t="shared" si="123"/>
        <v>0</v>
      </c>
      <c r="J791">
        <f t="shared" si="124"/>
        <v>0</v>
      </c>
      <c r="K791" t="s">
        <v>11</v>
      </c>
      <c r="L791">
        <f t="shared" si="125"/>
        <v>0</v>
      </c>
      <c r="M791">
        <f t="shared" si="126"/>
        <v>0</v>
      </c>
      <c r="N791">
        <f t="shared" si="127"/>
        <v>1</v>
      </c>
      <c r="O791">
        <v>60.1</v>
      </c>
      <c r="P791">
        <v>66</v>
      </c>
      <c r="Q791">
        <v>3597</v>
      </c>
      <c r="R791">
        <v>8.1878554436956232</v>
      </c>
      <c r="S791">
        <f t="shared" si="128"/>
        <v>3596.9999999999973</v>
      </c>
      <c r="T791">
        <v>8.4214546606742697</v>
      </c>
      <c r="U791">
        <f t="shared" si="129"/>
        <v>4543.5079126887367</v>
      </c>
      <c r="V791">
        <v>-0.2335992169786465</v>
      </c>
      <c r="W791">
        <v>8.4437829661950428</v>
      </c>
      <c r="X791">
        <v>-0.25592752249941952</v>
      </c>
      <c r="Z791">
        <v>3597</v>
      </c>
      <c r="AA791">
        <v>8.1878554436956232</v>
      </c>
      <c r="AB791">
        <v>0</v>
      </c>
      <c r="AC791">
        <v>1</v>
      </c>
      <c r="AD791">
        <v>6.44</v>
      </c>
      <c r="AE791">
        <v>6.41</v>
      </c>
      <c r="AF791">
        <v>3.86</v>
      </c>
    </row>
    <row r="792" spans="1:32" x14ac:dyDescent="0.3">
      <c r="A792">
        <v>2</v>
      </c>
      <c r="B792">
        <v>1.17</v>
      </c>
      <c r="C792">
        <f t="shared" si="120"/>
        <v>1.0351280349821694</v>
      </c>
      <c r="E792" t="s">
        <v>3</v>
      </c>
      <c r="F792" t="s">
        <v>4</v>
      </c>
      <c r="G792">
        <f t="shared" si="121"/>
        <v>0</v>
      </c>
      <c r="H792">
        <f t="shared" si="122"/>
        <v>0</v>
      </c>
      <c r="I792">
        <f t="shared" si="123"/>
        <v>1</v>
      </c>
      <c r="J792">
        <f t="shared" si="124"/>
        <v>0</v>
      </c>
      <c r="K792" t="s">
        <v>11</v>
      </c>
      <c r="L792">
        <f t="shared" si="125"/>
        <v>0</v>
      </c>
      <c r="M792">
        <f t="shared" si="126"/>
        <v>0</v>
      </c>
      <c r="N792">
        <f t="shared" si="127"/>
        <v>1</v>
      </c>
      <c r="O792">
        <v>62.3</v>
      </c>
      <c r="P792">
        <v>57</v>
      </c>
      <c r="Q792">
        <v>5111</v>
      </c>
      <c r="R792">
        <v>8.5391503587682802</v>
      </c>
      <c r="S792">
        <f t="shared" si="128"/>
        <v>5111.0000000000036</v>
      </c>
      <c r="T792">
        <v>8.572326778839221</v>
      </c>
      <c r="U792">
        <f t="shared" si="129"/>
        <v>5283.4088232060321</v>
      </c>
      <c r="V792">
        <v>-3.3176420070940793E-2</v>
      </c>
      <c r="W792">
        <v>8.5611478536220247</v>
      </c>
      <c r="X792">
        <v>-2.199749485374447E-2</v>
      </c>
      <c r="Z792">
        <v>5111</v>
      </c>
      <c r="AA792">
        <v>8.5391503587682802</v>
      </c>
      <c r="AB792">
        <v>0</v>
      </c>
      <c r="AC792">
        <v>1</v>
      </c>
      <c r="AD792">
        <v>6.78</v>
      </c>
      <c r="AE792">
        <v>6.74</v>
      </c>
      <c r="AF792">
        <v>4.21</v>
      </c>
    </row>
    <row r="793" spans="1:32" x14ac:dyDescent="0.3">
      <c r="A793">
        <v>2</v>
      </c>
      <c r="B793">
        <v>1.1200000000000001</v>
      </c>
      <c r="C793">
        <f t="shared" si="120"/>
        <v>1.0252341011706301</v>
      </c>
      <c r="E793" t="s">
        <v>18</v>
      </c>
      <c r="F793" t="s">
        <v>10</v>
      </c>
      <c r="G793">
        <f t="shared" si="121"/>
        <v>0</v>
      </c>
      <c r="H793">
        <f t="shared" si="122"/>
        <v>0</v>
      </c>
      <c r="I793">
        <f t="shared" si="123"/>
        <v>0</v>
      </c>
      <c r="J793">
        <f t="shared" si="124"/>
        <v>1</v>
      </c>
      <c r="K793" t="s">
        <v>11</v>
      </c>
      <c r="L793">
        <f t="shared" si="125"/>
        <v>0</v>
      </c>
      <c r="M793">
        <f t="shared" si="126"/>
        <v>0</v>
      </c>
      <c r="N793">
        <f t="shared" si="127"/>
        <v>1</v>
      </c>
      <c r="O793">
        <v>61.2</v>
      </c>
      <c r="P793">
        <v>59</v>
      </c>
      <c r="Q793">
        <v>4533</v>
      </c>
      <c r="R793">
        <v>8.4191392509408498</v>
      </c>
      <c r="S793">
        <f t="shared" si="128"/>
        <v>4533.0000000000027</v>
      </c>
      <c r="T793">
        <v>8.3376959713595298</v>
      </c>
      <c r="U793">
        <f t="shared" si="129"/>
        <v>4178.4513705575027</v>
      </c>
      <c r="V793">
        <v>8.1443279581320027E-2</v>
      </c>
      <c r="W793">
        <v>8.329094765832302</v>
      </c>
      <c r="X793">
        <v>9.0044485108547789E-2</v>
      </c>
      <c r="Z793">
        <v>4533</v>
      </c>
      <c r="AA793">
        <v>8.4191392509408498</v>
      </c>
      <c r="AB793">
        <v>0</v>
      </c>
      <c r="AC793">
        <v>1</v>
      </c>
      <c r="AD793">
        <v>6.69</v>
      </c>
      <c r="AE793">
        <v>6.74</v>
      </c>
      <c r="AF793">
        <v>4.1100000000000003</v>
      </c>
    </row>
    <row r="794" spans="1:32" x14ac:dyDescent="0.3">
      <c r="A794">
        <v>2</v>
      </c>
      <c r="B794">
        <v>1.1299999999999999</v>
      </c>
      <c r="C794">
        <f t="shared" si="120"/>
        <v>1.027240065158562</v>
      </c>
      <c r="E794" t="s">
        <v>12</v>
      </c>
      <c r="F794" t="s">
        <v>1</v>
      </c>
      <c r="G794">
        <f t="shared" si="121"/>
        <v>0</v>
      </c>
      <c r="H794">
        <f t="shared" si="122"/>
        <v>0</v>
      </c>
      <c r="I794">
        <f t="shared" si="123"/>
        <v>0</v>
      </c>
      <c r="J794">
        <f t="shared" si="124"/>
        <v>1</v>
      </c>
      <c r="K794" t="s">
        <v>2</v>
      </c>
      <c r="L794">
        <f t="shared" si="125"/>
        <v>0</v>
      </c>
      <c r="M794">
        <f t="shared" si="126"/>
        <v>0</v>
      </c>
      <c r="N794">
        <f t="shared" si="127"/>
        <v>1</v>
      </c>
      <c r="O794">
        <v>61.3</v>
      </c>
      <c r="P794">
        <v>59</v>
      </c>
      <c r="Q794">
        <v>4214</v>
      </c>
      <c r="R794">
        <v>8.3461675943641342</v>
      </c>
      <c r="S794">
        <f t="shared" si="128"/>
        <v>4214</v>
      </c>
      <c r="T794">
        <v>8.3043131283139378</v>
      </c>
      <c r="U794">
        <f t="shared" si="129"/>
        <v>4041.265353846411</v>
      </c>
      <c r="V794">
        <v>4.1854466050196493E-2</v>
      </c>
      <c r="W794">
        <v>8.2972283511028451</v>
      </c>
      <c r="X794">
        <v>4.8939243261289178E-2</v>
      </c>
      <c r="Z794">
        <v>4214</v>
      </c>
      <c r="AA794">
        <v>8.3461675943641342</v>
      </c>
      <c r="AB794">
        <v>0</v>
      </c>
      <c r="AC794">
        <v>1</v>
      </c>
      <c r="AD794">
        <v>6.77</v>
      </c>
      <c r="AE794">
        <v>6.67</v>
      </c>
      <c r="AF794">
        <v>4.12</v>
      </c>
    </row>
    <row r="795" spans="1:32" x14ac:dyDescent="0.3">
      <c r="A795">
        <v>2</v>
      </c>
      <c r="B795">
        <v>1.51</v>
      </c>
      <c r="C795">
        <f t="shared" si="120"/>
        <v>1.0948560705584958</v>
      </c>
      <c r="E795" t="s">
        <v>12</v>
      </c>
      <c r="F795" t="s">
        <v>4</v>
      </c>
      <c r="G795">
        <f t="shared" si="121"/>
        <v>0</v>
      </c>
      <c r="H795">
        <f t="shared" si="122"/>
        <v>0</v>
      </c>
      <c r="I795">
        <f t="shared" si="123"/>
        <v>1</v>
      </c>
      <c r="J795">
        <f t="shared" si="124"/>
        <v>0</v>
      </c>
      <c r="K795" t="s">
        <v>15</v>
      </c>
      <c r="L795">
        <f t="shared" si="125"/>
        <v>0</v>
      </c>
      <c r="M795">
        <f t="shared" si="126"/>
        <v>1</v>
      </c>
      <c r="N795">
        <f t="shared" si="127"/>
        <v>0</v>
      </c>
      <c r="O795">
        <v>63</v>
      </c>
      <c r="P795">
        <v>58</v>
      </c>
      <c r="Q795">
        <v>10548</v>
      </c>
      <c r="R795">
        <v>9.2636915474731776</v>
      </c>
      <c r="S795">
        <f t="shared" si="128"/>
        <v>10548.000000000004</v>
      </c>
      <c r="T795">
        <v>9.3585219792226493</v>
      </c>
      <c r="U795">
        <f t="shared" si="129"/>
        <v>11597.234914295412</v>
      </c>
      <c r="V795">
        <v>-9.48304317494717E-2</v>
      </c>
      <c r="W795">
        <v>9.3507068098865265</v>
      </c>
      <c r="X795">
        <v>-8.7015262413348893E-2</v>
      </c>
      <c r="Z795">
        <v>10548</v>
      </c>
      <c r="AA795">
        <v>9.2636915474731776</v>
      </c>
      <c r="AB795">
        <v>0</v>
      </c>
      <c r="AC795">
        <v>1</v>
      </c>
      <c r="AD795">
        <v>7.34</v>
      </c>
      <c r="AE795">
        <v>7.27</v>
      </c>
      <c r="AF795">
        <v>4.5999999999999996</v>
      </c>
    </row>
    <row r="796" spans="1:32" x14ac:dyDescent="0.3">
      <c r="A796">
        <v>2</v>
      </c>
      <c r="B796">
        <v>1.5</v>
      </c>
      <c r="C796">
        <f t="shared" si="120"/>
        <v>1.0932575062388263</v>
      </c>
      <c r="E796" t="s">
        <v>12</v>
      </c>
      <c r="F796" t="s">
        <v>4</v>
      </c>
      <c r="G796">
        <f t="shared" si="121"/>
        <v>0</v>
      </c>
      <c r="H796">
        <f t="shared" si="122"/>
        <v>0</v>
      </c>
      <c r="I796">
        <f t="shared" si="123"/>
        <v>1</v>
      </c>
      <c r="J796">
        <f t="shared" si="124"/>
        <v>0</v>
      </c>
      <c r="K796" t="s">
        <v>15</v>
      </c>
      <c r="L796">
        <f t="shared" si="125"/>
        <v>0</v>
      </c>
      <c r="M796">
        <f t="shared" si="126"/>
        <v>1</v>
      </c>
      <c r="N796">
        <f t="shared" si="127"/>
        <v>0</v>
      </c>
      <c r="O796">
        <v>62.4</v>
      </c>
      <c r="P796">
        <v>59</v>
      </c>
      <c r="Q796">
        <v>11194</v>
      </c>
      <c r="R796">
        <v>9.3231331994513056</v>
      </c>
      <c r="S796">
        <f t="shared" si="128"/>
        <v>11194.000000000007</v>
      </c>
      <c r="T796">
        <v>9.3563102260395556</v>
      </c>
      <c r="U796">
        <f t="shared" si="129"/>
        <v>11571.613038136578</v>
      </c>
      <c r="V796">
        <v>-3.3177026588250058E-2</v>
      </c>
      <c r="W796">
        <v>9.3517135550243324</v>
      </c>
      <c r="X796">
        <v>-2.858035557302685E-2</v>
      </c>
      <c r="Z796">
        <v>11194</v>
      </c>
      <c r="AA796">
        <v>9.3231331994513056</v>
      </c>
      <c r="AB796">
        <v>0</v>
      </c>
      <c r="AC796">
        <v>1</v>
      </c>
      <c r="AD796">
        <v>7.32</v>
      </c>
      <c r="AE796">
        <v>7.29</v>
      </c>
      <c r="AF796">
        <v>4.5599999999999996</v>
      </c>
    </row>
    <row r="797" spans="1:32" x14ac:dyDescent="0.3">
      <c r="A797">
        <v>2</v>
      </c>
      <c r="B797">
        <v>1.01</v>
      </c>
      <c r="C797">
        <f t="shared" si="120"/>
        <v>1.0021904733436682</v>
      </c>
      <c r="E797" t="s">
        <v>3</v>
      </c>
      <c r="F797" t="s">
        <v>4</v>
      </c>
      <c r="G797">
        <f t="shared" si="121"/>
        <v>0</v>
      </c>
      <c r="H797">
        <f t="shared" si="122"/>
        <v>0</v>
      </c>
      <c r="I797">
        <f t="shared" si="123"/>
        <v>1</v>
      </c>
      <c r="J797">
        <f t="shared" si="124"/>
        <v>0</v>
      </c>
      <c r="K797" t="s">
        <v>2</v>
      </c>
      <c r="L797">
        <f t="shared" si="125"/>
        <v>0</v>
      </c>
      <c r="M797">
        <f t="shared" si="126"/>
        <v>0</v>
      </c>
      <c r="N797">
        <f t="shared" si="127"/>
        <v>1</v>
      </c>
      <c r="O797">
        <v>60.4</v>
      </c>
      <c r="P797">
        <v>58</v>
      </c>
      <c r="Q797">
        <v>5200</v>
      </c>
      <c r="R797">
        <v>8.5564139045695189</v>
      </c>
      <c r="S797">
        <f t="shared" si="128"/>
        <v>5200.0000000000009</v>
      </c>
      <c r="T797">
        <v>8.3552873249321546</v>
      </c>
      <c r="U797">
        <f t="shared" si="129"/>
        <v>4252.6063166447284</v>
      </c>
      <c r="V797">
        <v>0.20112657963736424</v>
      </c>
      <c r="W797">
        <v>8.3625394025464814</v>
      </c>
      <c r="X797">
        <v>0.19387450202303746</v>
      </c>
      <c r="Z797">
        <v>5200</v>
      </c>
      <c r="AA797">
        <v>8.5564139045695189</v>
      </c>
      <c r="AB797">
        <v>0</v>
      </c>
      <c r="AC797">
        <v>1</v>
      </c>
      <c r="AD797">
        <v>6.47</v>
      </c>
      <c r="AE797">
        <v>6.5</v>
      </c>
      <c r="AF797">
        <v>3.92</v>
      </c>
    </row>
    <row r="798" spans="1:32" x14ac:dyDescent="0.3">
      <c r="A798">
        <v>2</v>
      </c>
      <c r="B798">
        <v>1.02</v>
      </c>
      <c r="C798">
        <f t="shared" si="120"/>
        <v>1.0043640927805335</v>
      </c>
      <c r="E798" t="s">
        <v>12</v>
      </c>
      <c r="F798" t="s">
        <v>13</v>
      </c>
      <c r="G798">
        <f t="shared" si="121"/>
        <v>0</v>
      </c>
      <c r="H798">
        <f t="shared" si="122"/>
        <v>0</v>
      </c>
      <c r="I798">
        <f t="shared" si="123"/>
        <v>1</v>
      </c>
      <c r="J798">
        <f t="shared" si="124"/>
        <v>0</v>
      </c>
      <c r="K798" t="s">
        <v>19</v>
      </c>
      <c r="L798">
        <f t="shared" si="125"/>
        <v>0</v>
      </c>
      <c r="M798">
        <f t="shared" si="126"/>
        <v>0</v>
      </c>
      <c r="N798">
        <f t="shared" si="127"/>
        <v>0</v>
      </c>
      <c r="O798">
        <v>61.3</v>
      </c>
      <c r="P798">
        <v>57</v>
      </c>
      <c r="Q798">
        <v>2387</v>
      </c>
      <c r="R798">
        <v>7.7777926263388304</v>
      </c>
      <c r="S798">
        <f t="shared" si="128"/>
        <v>2387.0000000000009</v>
      </c>
      <c r="T798">
        <v>8.2801373663894964</v>
      </c>
      <c r="U798">
        <f t="shared" si="129"/>
        <v>3944.7362189362716</v>
      </c>
      <c r="V798">
        <v>-0.50234474005066598</v>
      </c>
      <c r="W798">
        <v>8.296187889327566</v>
      </c>
      <c r="X798">
        <v>-0.51839526298873562</v>
      </c>
      <c r="Z798">
        <v>2387</v>
      </c>
      <c r="AA798">
        <v>7.7777926263388304</v>
      </c>
      <c r="AB798">
        <v>0</v>
      </c>
      <c r="AC798">
        <v>1</v>
      </c>
      <c r="AD798">
        <v>6.47</v>
      </c>
      <c r="AE798">
        <v>6.35</v>
      </c>
      <c r="AF798">
        <v>3.93</v>
      </c>
    </row>
    <row r="799" spans="1:32" x14ac:dyDescent="0.3">
      <c r="A799">
        <v>2</v>
      </c>
      <c r="B799">
        <v>1.51</v>
      </c>
      <c r="C799">
        <f t="shared" si="120"/>
        <v>1.0948560705584958</v>
      </c>
      <c r="E799" t="s">
        <v>18</v>
      </c>
      <c r="F799" t="s">
        <v>14</v>
      </c>
      <c r="G799">
        <f t="shared" si="121"/>
        <v>0</v>
      </c>
      <c r="H799">
        <f t="shared" si="122"/>
        <v>1</v>
      </c>
      <c r="I799">
        <f t="shared" si="123"/>
        <v>0</v>
      </c>
      <c r="J799">
        <f t="shared" si="124"/>
        <v>0</v>
      </c>
      <c r="K799" t="s">
        <v>11</v>
      </c>
      <c r="L799">
        <f t="shared" si="125"/>
        <v>0</v>
      </c>
      <c r="M799">
        <f t="shared" si="126"/>
        <v>0</v>
      </c>
      <c r="N799">
        <f t="shared" si="127"/>
        <v>1</v>
      </c>
      <c r="O799">
        <v>63.4</v>
      </c>
      <c r="P799">
        <v>58</v>
      </c>
      <c r="Q799">
        <v>8050</v>
      </c>
      <c r="R799">
        <v>8.9934273704126095</v>
      </c>
      <c r="S799">
        <f t="shared" si="128"/>
        <v>8050.0000000000036</v>
      </c>
      <c r="T799">
        <v>9.0784370481432433</v>
      </c>
      <c r="U799">
        <f t="shared" si="129"/>
        <v>8764.257204632122</v>
      </c>
      <c r="V799">
        <v>-8.5009677730633726E-2</v>
      </c>
      <c r="W799">
        <v>9.0735601676480506</v>
      </c>
      <c r="X799">
        <v>-8.0132797235441089E-2</v>
      </c>
      <c r="Z799">
        <v>8050</v>
      </c>
      <c r="AA799">
        <v>8.9934273704126095</v>
      </c>
      <c r="AB799">
        <v>0</v>
      </c>
      <c r="AC799">
        <v>1</v>
      </c>
      <c r="AD799">
        <v>7.29</v>
      </c>
      <c r="AE799">
        <v>7.22</v>
      </c>
      <c r="AF799">
        <v>4.5999999999999996</v>
      </c>
    </row>
    <row r="800" spans="1:32" x14ac:dyDescent="0.3">
      <c r="A800">
        <v>2</v>
      </c>
      <c r="B800">
        <v>1.3</v>
      </c>
      <c r="C800">
        <f t="shared" si="120"/>
        <v>1.0593906684519199</v>
      </c>
      <c r="E800" t="s">
        <v>3</v>
      </c>
      <c r="F800" t="s">
        <v>13</v>
      </c>
      <c r="G800">
        <f t="shared" si="121"/>
        <v>0</v>
      </c>
      <c r="H800">
        <f t="shared" si="122"/>
        <v>0</v>
      </c>
      <c r="I800">
        <f t="shared" si="123"/>
        <v>1</v>
      </c>
      <c r="J800">
        <f t="shared" si="124"/>
        <v>0</v>
      </c>
      <c r="K800" t="s">
        <v>16</v>
      </c>
      <c r="L800">
        <f t="shared" si="125"/>
        <v>1</v>
      </c>
      <c r="M800">
        <f t="shared" si="126"/>
        <v>0</v>
      </c>
      <c r="N800">
        <f t="shared" si="127"/>
        <v>0</v>
      </c>
      <c r="O800">
        <v>62.3</v>
      </c>
      <c r="P800">
        <v>56</v>
      </c>
      <c r="Q800">
        <v>12467</v>
      </c>
      <c r="R800">
        <v>9.4308404323449757</v>
      </c>
      <c r="S800">
        <f t="shared" si="128"/>
        <v>12467.000000000009</v>
      </c>
      <c r="T800">
        <v>9.478647180935269</v>
      </c>
      <c r="U800">
        <f t="shared" si="129"/>
        <v>13077.483073678506</v>
      </c>
      <c r="V800">
        <v>-4.7806748590293324E-2</v>
      </c>
      <c r="W800">
        <v>9.4751414178724023</v>
      </c>
      <c r="X800">
        <v>-4.4300985527426562E-2</v>
      </c>
      <c r="Z800">
        <v>12467</v>
      </c>
      <c r="AA800">
        <v>9.4308404323449757</v>
      </c>
      <c r="AB800">
        <v>0</v>
      </c>
      <c r="AC800">
        <v>1</v>
      </c>
      <c r="AD800">
        <v>6.95</v>
      </c>
      <c r="AE800">
        <v>6.99</v>
      </c>
      <c r="AF800">
        <v>4.34</v>
      </c>
    </row>
    <row r="801" spans="1:32" x14ac:dyDescent="0.3">
      <c r="A801">
        <v>2</v>
      </c>
      <c r="B801">
        <v>1.05</v>
      </c>
      <c r="C801">
        <f t="shared" si="120"/>
        <v>1.010786718750355</v>
      </c>
      <c r="E801" t="s">
        <v>8</v>
      </c>
      <c r="F801" t="s">
        <v>1</v>
      </c>
      <c r="G801">
        <f t="shared" si="121"/>
        <v>0</v>
      </c>
      <c r="H801">
        <f t="shared" si="122"/>
        <v>0</v>
      </c>
      <c r="I801">
        <f t="shared" si="123"/>
        <v>0</v>
      </c>
      <c r="J801">
        <f t="shared" si="124"/>
        <v>1</v>
      </c>
      <c r="K801" t="s">
        <v>11</v>
      </c>
      <c r="L801">
        <f t="shared" si="125"/>
        <v>0</v>
      </c>
      <c r="M801">
        <f t="shared" si="126"/>
        <v>0</v>
      </c>
      <c r="N801">
        <f t="shared" si="127"/>
        <v>1</v>
      </c>
      <c r="O801">
        <v>65.8</v>
      </c>
      <c r="P801">
        <v>59</v>
      </c>
      <c r="Q801">
        <v>2789</v>
      </c>
      <c r="R801">
        <v>7.933438387627489</v>
      </c>
      <c r="S801">
        <f t="shared" si="128"/>
        <v>2789</v>
      </c>
      <c r="T801">
        <v>8.1144578489146486</v>
      </c>
      <c r="U801">
        <f t="shared" si="129"/>
        <v>3342.4449826974001</v>
      </c>
      <c r="V801">
        <v>-0.18101946128715962</v>
      </c>
      <c r="W801">
        <v>8.1042912881083158</v>
      </c>
      <c r="X801">
        <v>-0.1708529004808268</v>
      </c>
      <c r="Z801">
        <v>2789</v>
      </c>
      <c r="AA801">
        <v>7.933438387627489</v>
      </c>
      <c r="AB801">
        <v>0</v>
      </c>
      <c r="AC801">
        <v>1</v>
      </c>
      <c r="AD801">
        <v>6.41</v>
      </c>
      <c r="AE801">
        <v>6.27</v>
      </c>
      <c r="AF801">
        <v>4.18</v>
      </c>
    </row>
    <row r="802" spans="1:32" x14ac:dyDescent="0.3">
      <c r="A802">
        <v>2</v>
      </c>
      <c r="B802">
        <v>1.27</v>
      </c>
      <c r="C802">
        <f t="shared" si="120"/>
        <v>1.0539656046354113</v>
      </c>
      <c r="E802" t="s">
        <v>3</v>
      </c>
      <c r="F802" t="s">
        <v>14</v>
      </c>
      <c r="G802">
        <f t="shared" si="121"/>
        <v>0</v>
      </c>
      <c r="H802">
        <f t="shared" si="122"/>
        <v>1</v>
      </c>
      <c r="I802">
        <f t="shared" si="123"/>
        <v>0</v>
      </c>
      <c r="J802">
        <f t="shared" si="124"/>
        <v>0</v>
      </c>
      <c r="K802" t="s">
        <v>5</v>
      </c>
      <c r="L802">
        <f t="shared" si="125"/>
        <v>0</v>
      </c>
      <c r="M802">
        <f t="shared" si="126"/>
        <v>1</v>
      </c>
      <c r="N802">
        <f t="shared" si="127"/>
        <v>0</v>
      </c>
      <c r="O802">
        <v>61</v>
      </c>
      <c r="P802">
        <v>57</v>
      </c>
      <c r="Q802">
        <v>13823</v>
      </c>
      <c r="R802">
        <v>9.5340891504643572</v>
      </c>
      <c r="S802">
        <f t="shared" si="128"/>
        <v>13823</v>
      </c>
      <c r="T802">
        <v>9.2557437425834461</v>
      </c>
      <c r="U802">
        <f t="shared" si="129"/>
        <v>10464.498819116963</v>
      </c>
      <c r="V802">
        <v>0.27834540788091111</v>
      </c>
      <c r="W802">
        <v>9.2475742226442712</v>
      </c>
      <c r="X802">
        <v>0.28651492782008603</v>
      </c>
      <c r="Z802">
        <v>13823</v>
      </c>
      <c r="AA802">
        <v>9.5340891504643572</v>
      </c>
      <c r="AB802">
        <v>0</v>
      </c>
      <c r="AC802">
        <v>1</v>
      </c>
      <c r="AD802">
        <v>6.98</v>
      </c>
      <c r="AE802">
        <v>7.02</v>
      </c>
      <c r="AF802">
        <v>4.2699999999999996</v>
      </c>
    </row>
    <row r="803" spans="1:32" x14ac:dyDescent="0.3">
      <c r="A803">
        <v>2</v>
      </c>
      <c r="B803">
        <v>1.2</v>
      </c>
      <c r="C803">
        <f t="shared" si="120"/>
        <v>1.0409070644037852</v>
      </c>
      <c r="E803" t="s">
        <v>3</v>
      </c>
      <c r="F803" t="s">
        <v>10</v>
      </c>
      <c r="G803">
        <f t="shared" si="121"/>
        <v>0</v>
      </c>
      <c r="H803">
        <f t="shared" si="122"/>
        <v>0</v>
      </c>
      <c r="I803">
        <f t="shared" si="123"/>
        <v>0</v>
      </c>
      <c r="J803">
        <f t="shared" si="124"/>
        <v>1</v>
      </c>
      <c r="K803" t="s">
        <v>2</v>
      </c>
      <c r="L803">
        <f t="shared" si="125"/>
        <v>0</v>
      </c>
      <c r="M803">
        <f t="shared" si="126"/>
        <v>0</v>
      </c>
      <c r="N803">
        <f t="shared" si="127"/>
        <v>1</v>
      </c>
      <c r="O803">
        <v>61.8</v>
      </c>
      <c r="P803">
        <v>56</v>
      </c>
      <c r="Q803">
        <v>5412</v>
      </c>
      <c r="R803">
        <v>8.5963739892906794</v>
      </c>
      <c r="S803">
        <f t="shared" si="128"/>
        <v>5412.0000000000045</v>
      </c>
      <c r="T803">
        <v>8.3943283720970516</v>
      </c>
      <c r="U803">
        <f t="shared" si="129"/>
        <v>4421.9160300227259</v>
      </c>
      <c r="V803">
        <v>0.20204561719362779</v>
      </c>
      <c r="W803">
        <v>8.3935655818331121</v>
      </c>
      <c r="X803">
        <v>0.20280840745756734</v>
      </c>
      <c r="Z803">
        <v>5412</v>
      </c>
      <c r="AA803">
        <v>8.5963739892906794</v>
      </c>
      <c r="AB803">
        <v>0</v>
      </c>
      <c r="AC803">
        <v>1</v>
      </c>
      <c r="AD803">
        <v>6.77</v>
      </c>
      <c r="AE803">
        <v>6.8</v>
      </c>
      <c r="AF803">
        <v>4.1900000000000004</v>
      </c>
    </row>
    <row r="804" spans="1:32" x14ac:dyDescent="0.3">
      <c r="A804">
        <v>2</v>
      </c>
      <c r="B804">
        <v>1.2</v>
      </c>
      <c r="C804">
        <f t="shared" si="120"/>
        <v>1.0409070644037852</v>
      </c>
      <c r="E804" t="s">
        <v>3</v>
      </c>
      <c r="F804" t="s">
        <v>14</v>
      </c>
      <c r="G804">
        <f t="shared" si="121"/>
        <v>0</v>
      </c>
      <c r="H804">
        <f t="shared" si="122"/>
        <v>1</v>
      </c>
      <c r="I804">
        <f t="shared" si="123"/>
        <v>0</v>
      </c>
      <c r="J804">
        <f t="shared" si="124"/>
        <v>0</v>
      </c>
      <c r="K804" t="s">
        <v>7</v>
      </c>
      <c r="L804">
        <f t="shared" si="125"/>
        <v>0</v>
      </c>
      <c r="M804">
        <f t="shared" si="126"/>
        <v>1</v>
      </c>
      <c r="N804">
        <f t="shared" si="127"/>
        <v>0</v>
      </c>
      <c r="O804">
        <v>60.7</v>
      </c>
      <c r="P804">
        <v>57</v>
      </c>
      <c r="Q804">
        <v>9596</v>
      </c>
      <c r="R804">
        <v>9.1691016239595857</v>
      </c>
      <c r="S804">
        <f t="shared" si="128"/>
        <v>9596.0000000000055</v>
      </c>
      <c r="T804">
        <v>9.1353547920087799</v>
      </c>
      <c r="U804">
        <f t="shared" si="129"/>
        <v>9277.5686451632428</v>
      </c>
      <c r="V804">
        <v>3.3746831950805856E-2</v>
      </c>
      <c r="W804">
        <v>9.1317581454698953</v>
      </c>
      <c r="X804">
        <v>3.734347848969044E-2</v>
      </c>
      <c r="Z804">
        <v>9596</v>
      </c>
      <c r="AA804">
        <v>9.1691016239595857</v>
      </c>
      <c r="AB804">
        <v>0</v>
      </c>
      <c r="AC804">
        <v>1</v>
      </c>
      <c r="AD804">
        <v>6.89</v>
      </c>
      <c r="AE804">
        <v>6.85</v>
      </c>
      <c r="AF804">
        <v>4.17</v>
      </c>
    </row>
    <row r="805" spans="1:32" x14ac:dyDescent="0.3">
      <c r="A805">
        <v>2</v>
      </c>
      <c r="B805">
        <v>1.01</v>
      </c>
      <c r="C805">
        <f t="shared" si="120"/>
        <v>1.0021904733436682</v>
      </c>
      <c r="E805" t="s">
        <v>12</v>
      </c>
      <c r="F805" t="s">
        <v>1</v>
      </c>
      <c r="G805">
        <f t="shared" si="121"/>
        <v>0</v>
      </c>
      <c r="H805">
        <f t="shared" si="122"/>
        <v>0</v>
      </c>
      <c r="I805">
        <f t="shared" si="123"/>
        <v>0</v>
      </c>
      <c r="J805">
        <f t="shared" si="124"/>
        <v>1</v>
      </c>
      <c r="K805" t="s">
        <v>11</v>
      </c>
      <c r="L805">
        <f t="shared" si="125"/>
        <v>0</v>
      </c>
      <c r="M805">
        <f t="shared" si="126"/>
        <v>0</v>
      </c>
      <c r="N805">
        <f t="shared" si="127"/>
        <v>1</v>
      </c>
      <c r="O805">
        <v>61.9</v>
      </c>
      <c r="P805">
        <v>59</v>
      </c>
      <c r="Q805">
        <v>3658</v>
      </c>
      <c r="R805">
        <v>8.2046718289508114</v>
      </c>
      <c r="S805">
        <f t="shared" si="128"/>
        <v>3658.0000000000014</v>
      </c>
      <c r="T805">
        <v>8.0750828826304151</v>
      </c>
      <c r="U805">
        <f t="shared" si="129"/>
        <v>3213.393692170052</v>
      </c>
      <c r="V805">
        <v>0.1295889463203963</v>
      </c>
      <c r="W805">
        <v>8.089501030931082</v>
      </c>
      <c r="X805">
        <v>0.1151707980197294</v>
      </c>
      <c r="Z805">
        <v>3658</v>
      </c>
      <c r="AA805">
        <v>8.2046718289508114</v>
      </c>
      <c r="AB805">
        <v>0</v>
      </c>
      <c r="AC805">
        <v>1</v>
      </c>
      <c r="AD805">
        <v>6.38</v>
      </c>
      <c r="AE805">
        <v>6.34</v>
      </c>
      <c r="AF805">
        <v>3.94</v>
      </c>
    </row>
    <row r="806" spans="1:32" x14ac:dyDescent="0.3">
      <c r="A806">
        <v>2</v>
      </c>
      <c r="B806">
        <v>1.02</v>
      </c>
      <c r="C806">
        <f t="shared" si="120"/>
        <v>1.0043640927805335</v>
      </c>
      <c r="E806" t="s">
        <v>3</v>
      </c>
      <c r="F806" t="s">
        <v>13</v>
      </c>
      <c r="G806">
        <f t="shared" si="121"/>
        <v>0</v>
      </c>
      <c r="H806">
        <f t="shared" si="122"/>
        <v>0</v>
      </c>
      <c r="I806">
        <f t="shared" si="123"/>
        <v>1</v>
      </c>
      <c r="J806">
        <f t="shared" si="124"/>
        <v>0</v>
      </c>
      <c r="K806" t="s">
        <v>5</v>
      </c>
      <c r="L806">
        <f t="shared" si="125"/>
        <v>0</v>
      </c>
      <c r="M806">
        <f t="shared" si="126"/>
        <v>1</v>
      </c>
      <c r="N806">
        <f t="shared" si="127"/>
        <v>0</v>
      </c>
      <c r="O806">
        <v>61.8</v>
      </c>
      <c r="P806">
        <v>56</v>
      </c>
      <c r="Q806">
        <v>9286</v>
      </c>
      <c r="R806">
        <v>9.1362631685798679</v>
      </c>
      <c r="S806">
        <f t="shared" si="128"/>
        <v>9286.0000000000073</v>
      </c>
      <c r="T806">
        <v>8.7395001879257599</v>
      </c>
      <c r="U806">
        <f t="shared" si="129"/>
        <v>6244.773718810814</v>
      </c>
      <c r="V806">
        <v>0.39676298065410798</v>
      </c>
      <c r="W806">
        <v>8.7452601714092157</v>
      </c>
      <c r="X806">
        <v>0.39100299717065212</v>
      </c>
      <c r="Z806">
        <v>9286</v>
      </c>
      <c r="AA806">
        <v>9.1362631685798679</v>
      </c>
      <c r="AB806">
        <v>0</v>
      </c>
      <c r="AC806">
        <v>1</v>
      </c>
      <c r="AD806">
        <v>6.42</v>
      </c>
      <c r="AE806">
        <v>6.46</v>
      </c>
      <c r="AF806">
        <v>3.98</v>
      </c>
    </row>
    <row r="807" spans="1:32" x14ac:dyDescent="0.3">
      <c r="A807">
        <v>2</v>
      </c>
      <c r="B807">
        <v>1.5</v>
      </c>
      <c r="C807">
        <f t="shared" ref="C807:C870" si="130">B807^0.2199</f>
        <v>1.0932575062388263</v>
      </c>
      <c r="E807" t="s">
        <v>18</v>
      </c>
      <c r="F807" t="s">
        <v>13</v>
      </c>
      <c r="G807">
        <f t="shared" ref="G807:G870" si="131">IF(F807="D",1,0)</f>
        <v>0</v>
      </c>
      <c r="H807">
        <f t="shared" ref="H807:H870" si="132">IF(OR(F807="E",F807="F"),1,0)</f>
        <v>0</v>
      </c>
      <c r="I807">
        <f t="shared" ref="I807:I870" si="133">IF(OR(F807="G",F807="H"),1,0)</f>
        <v>1</v>
      </c>
      <c r="J807">
        <f t="shared" ref="J807:J870" si="134">IF(OR(F807="I",F807="J"),1,0)</f>
        <v>0</v>
      </c>
      <c r="K807" t="s">
        <v>11</v>
      </c>
      <c r="L807">
        <f t="shared" ref="L807:L870" si="135">IF(OR(K807="IF",K807="FL"),1,0)</f>
        <v>0</v>
      </c>
      <c r="M807">
        <f t="shared" ref="M807:M870" si="136">IF(OR(K807="VS1",K807="VS2",K807="VVS1",K807="VVS2"),1,0)</f>
        <v>0</v>
      </c>
      <c r="N807">
        <f t="shared" ref="N807:N870" si="137">IF(OR(K807="SI1",K807="SI2"),1,0)</f>
        <v>1</v>
      </c>
      <c r="O807">
        <v>60.7</v>
      </c>
      <c r="P807">
        <v>61</v>
      </c>
      <c r="Q807">
        <v>8580</v>
      </c>
      <c r="R807">
        <v>9.0571891924820083</v>
      </c>
      <c r="S807">
        <f t="shared" si="128"/>
        <v>8580.0000000000018</v>
      </c>
      <c r="T807">
        <v>8.9751064992999883</v>
      </c>
      <c r="U807">
        <f t="shared" si="129"/>
        <v>7903.8597832742716</v>
      </c>
      <c r="V807">
        <v>8.2082693182019995E-2</v>
      </c>
      <c r="W807">
        <v>8.9825446996135589</v>
      </c>
      <c r="X807">
        <v>7.4644492868449319E-2</v>
      </c>
      <c r="Z807">
        <v>8580</v>
      </c>
      <c r="AA807">
        <v>9.0571891924820083</v>
      </c>
      <c r="AB807">
        <v>0</v>
      </c>
      <c r="AC807">
        <v>1</v>
      </c>
      <c r="AD807">
        <v>7.33</v>
      </c>
      <c r="AE807">
        <v>7.36</v>
      </c>
      <c r="AF807">
        <v>4.46</v>
      </c>
    </row>
    <row r="808" spans="1:32" x14ac:dyDescent="0.3">
      <c r="A808">
        <v>2</v>
      </c>
      <c r="B808">
        <v>1.5</v>
      </c>
      <c r="C808">
        <f t="shared" si="130"/>
        <v>1.0932575062388263</v>
      </c>
      <c r="E808" t="s">
        <v>0</v>
      </c>
      <c r="F808" t="s">
        <v>6</v>
      </c>
      <c r="G808">
        <f t="shared" si="131"/>
        <v>0</v>
      </c>
      <c r="H808">
        <f t="shared" si="132"/>
        <v>1</v>
      </c>
      <c r="I808">
        <f t="shared" si="133"/>
        <v>0</v>
      </c>
      <c r="J808">
        <f t="shared" si="134"/>
        <v>0</v>
      </c>
      <c r="K808" t="s">
        <v>11</v>
      </c>
      <c r="L808">
        <f t="shared" si="135"/>
        <v>0</v>
      </c>
      <c r="M808">
        <f t="shared" si="136"/>
        <v>0</v>
      </c>
      <c r="N808">
        <f t="shared" si="137"/>
        <v>1</v>
      </c>
      <c r="O808">
        <v>61.5</v>
      </c>
      <c r="P808">
        <v>65</v>
      </c>
      <c r="Q808">
        <v>6300</v>
      </c>
      <c r="R808">
        <v>8.7483049123796235</v>
      </c>
      <c r="S808">
        <f t="shared" si="128"/>
        <v>6299.9999999999964</v>
      </c>
      <c r="T808">
        <v>8.9953917066994524</v>
      </c>
      <c r="U808">
        <f t="shared" si="129"/>
        <v>8065.8284482170284</v>
      </c>
      <c r="V808">
        <v>-0.24708679431982894</v>
      </c>
      <c r="W808">
        <v>9.0232038237176813</v>
      </c>
      <c r="X808">
        <v>-0.27489891133805777</v>
      </c>
      <c r="Z808">
        <v>6300</v>
      </c>
      <c r="AA808">
        <v>8.7483049123796235</v>
      </c>
      <c r="AB808">
        <v>0</v>
      </c>
      <c r="AC808">
        <v>1</v>
      </c>
      <c r="AD808">
        <v>7.21</v>
      </c>
      <c r="AE808">
        <v>7.17</v>
      </c>
      <c r="AF808">
        <v>4.42</v>
      </c>
    </row>
    <row r="809" spans="1:32" x14ac:dyDescent="0.3">
      <c r="A809">
        <v>2</v>
      </c>
      <c r="B809">
        <v>1.03</v>
      </c>
      <c r="C809">
        <f t="shared" si="130"/>
        <v>1.0065211513317971</v>
      </c>
      <c r="E809" t="s">
        <v>18</v>
      </c>
      <c r="F809" t="s">
        <v>4</v>
      </c>
      <c r="G809">
        <f t="shared" si="131"/>
        <v>0</v>
      </c>
      <c r="H809">
        <f t="shared" si="132"/>
        <v>0</v>
      </c>
      <c r="I809">
        <f t="shared" si="133"/>
        <v>1</v>
      </c>
      <c r="J809">
        <f t="shared" si="134"/>
        <v>0</v>
      </c>
      <c r="K809" t="s">
        <v>2</v>
      </c>
      <c r="L809">
        <f t="shared" si="135"/>
        <v>0</v>
      </c>
      <c r="M809">
        <f t="shared" si="136"/>
        <v>0</v>
      </c>
      <c r="N809">
        <f t="shared" si="137"/>
        <v>1</v>
      </c>
      <c r="O809">
        <v>63.4</v>
      </c>
      <c r="P809">
        <v>62</v>
      </c>
      <c r="Q809">
        <v>4406</v>
      </c>
      <c r="R809">
        <v>8.3907225273622892</v>
      </c>
      <c r="S809">
        <f t="shared" si="128"/>
        <v>4406.0000000000036</v>
      </c>
      <c r="T809">
        <v>8.2763308470645125</v>
      </c>
      <c r="U809">
        <f t="shared" si="129"/>
        <v>3929.7490468634805</v>
      </c>
      <c r="V809">
        <v>0.11439168029777669</v>
      </c>
      <c r="W809">
        <v>8.2798469412069906</v>
      </c>
      <c r="X809">
        <v>0.11087558615529858</v>
      </c>
      <c r="Z809">
        <v>4406</v>
      </c>
      <c r="AA809">
        <v>8.3907225273622892</v>
      </c>
      <c r="AB809">
        <v>0</v>
      </c>
      <c r="AC809">
        <v>1</v>
      </c>
      <c r="AD809">
        <v>6.46</v>
      </c>
      <c r="AE809">
        <v>6.27</v>
      </c>
      <c r="AF809">
        <v>4.05</v>
      </c>
    </row>
    <row r="810" spans="1:32" x14ac:dyDescent="0.3">
      <c r="A810">
        <v>2</v>
      </c>
      <c r="B810">
        <v>1.5</v>
      </c>
      <c r="C810">
        <f t="shared" si="130"/>
        <v>1.0932575062388263</v>
      </c>
      <c r="E810" t="s">
        <v>12</v>
      </c>
      <c r="F810" t="s">
        <v>13</v>
      </c>
      <c r="G810">
        <f t="shared" si="131"/>
        <v>0</v>
      </c>
      <c r="H810">
        <f t="shared" si="132"/>
        <v>0</v>
      </c>
      <c r="I810">
        <f t="shared" si="133"/>
        <v>1</v>
      </c>
      <c r="J810">
        <f t="shared" si="134"/>
        <v>0</v>
      </c>
      <c r="K810" t="s">
        <v>2</v>
      </c>
      <c r="L810">
        <f t="shared" si="135"/>
        <v>0</v>
      </c>
      <c r="M810">
        <f t="shared" si="136"/>
        <v>0</v>
      </c>
      <c r="N810">
        <f t="shared" si="137"/>
        <v>1</v>
      </c>
      <c r="O810">
        <v>62.9</v>
      </c>
      <c r="P810">
        <v>55</v>
      </c>
      <c r="Q810">
        <v>9954</v>
      </c>
      <c r="R810">
        <v>9.2057297594184995</v>
      </c>
      <c r="S810">
        <f t="shared" si="128"/>
        <v>9954</v>
      </c>
      <c r="T810">
        <v>8.9472530392121321</v>
      </c>
      <c r="U810">
        <f t="shared" si="129"/>
        <v>7686.7476388794294</v>
      </c>
      <c r="V810">
        <v>0.25847672020636736</v>
      </c>
      <c r="W810">
        <v>8.944024856577844</v>
      </c>
      <c r="X810">
        <v>0.26170490284065551</v>
      </c>
      <c r="Z810">
        <v>9954</v>
      </c>
      <c r="AA810">
        <v>9.2057297594184995</v>
      </c>
      <c r="AB810">
        <v>0</v>
      </c>
      <c r="AC810">
        <v>1</v>
      </c>
      <c r="AD810">
        <v>7.28</v>
      </c>
      <c r="AE810">
        <v>7.24</v>
      </c>
      <c r="AF810">
        <v>4.57</v>
      </c>
    </row>
    <row r="811" spans="1:32" x14ac:dyDescent="0.3">
      <c r="A811">
        <v>2</v>
      </c>
      <c r="B811">
        <v>1.03</v>
      </c>
      <c r="C811">
        <f t="shared" si="130"/>
        <v>1.0065211513317971</v>
      </c>
      <c r="E811" t="s">
        <v>12</v>
      </c>
      <c r="F811" t="s">
        <v>13</v>
      </c>
      <c r="G811">
        <f t="shared" si="131"/>
        <v>0</v>
      </c>
      <c r="H811">
        <f t="shared" si="132"/>
        <v>0</v>
      </c>
      <c r="I811">
        <f t="shared" si="133"/>
        <v>1</v>
      </c>
      <c r="J811">
        <f t="shared" si="134"/>
        <v>0</v>
      </c>
      <c r="K811" t="s">
        <v>2</v>
      </c>
      <c r="L811">
        <f t="shared" si="135"/>
        <v>0</v>
      </c>
      <c r="M811">
        <f t="shared" si="136"/>
        <v>0</v>
      </c>
      <c r="N811">
        <f t="shared" si="137"/>
        <v>1</v>
      </c>
      <c r="O811">
        <v>59.5</v>
      </c>
      <c r="P811">
        <v>60</v>
      </c>
      <c r="Q811">
        <v>5791</v>
      </c>
      <c r="R811">
        <v>8.6640602672257891</v>
      </c>
      <c r="S811">
        <f t="shared" si="128"/>
        <v>5790.9999999999964</v>
      </c>
      <c r="T811">
        <v>8.3730074996663468</v>
      </c>
      <c r="U811">
        <f t="shared" si="129"/>
        <v>4328.6348738782863</v>
      </c>
      <c r="V811">
        <v>0.29105276755944232</v>
      </c>
      <c r="W811">
        <v>8.3812319333258358</v>
      </c>
      <c r="X811">
        <v>0.28282833389995332</v>
      </c>
      <c r="Z811">
        <v>5791</v>
      </c>
      <c r="AA811">
        <v>8.6640602672257891</v>
      </c>
      <c r="AB811">
        <v>0</v>
      </c>
      <c r="AC811">
        <v>1</v>
      </c>
      <c r="AD811">
        <v>6.6</v>
      </c>
      <c r="AE811">
        <v>6.54</v>
      </c>
      <c r="AF811">
        <v>3.91</v>
      </c>
    </row>
    <row r="812" spans="1:32" x14ac:dyDescent="0.3">
      <c r="A812">
        <v>2</v>
      </c>
      <c r="B812">
        <v>1.77</v>
      </c>
      <c r="C812">
        <f t="shared" si="130"/>
        <v>1.1337813824608589</v>
      </c>
      <c r="E812" t="s">
        <v>12</v>
      </c>
      <c r="F812" t="s">
        <v>1</v>
      </c>
      <c r="G812">
        <f t="shared" si="131"/>
        <v>0</v>
      </c>
      <c r="H812">
        <f t="shared" si="132"/>
        <v>0</v>
      </c>
      <c r="I812">
        <f t="shared" si="133"/>
        <v>0</v>
      </c>
      <c r="J812">
        <f t="shared" si="134"/>
        <v>1</v>
      </c>
      <c r="K812" t="s">
        <v>15</v>
      </c>
      <c r="L812">
        <f t="shared" si="135"/>
        <v>0</v>
      </c>
      <c r="M812">
        <f t="shared" si="136"/>
        <v>1</v>
      </c>
      <c r="N812">
        <f t="shared" si="137"/>
        <v>0</v>
      </c>
      <c r="O812">
        <v>59.6</v>
      </c>
      <c r="P812">
        <v>58</v>
      </c>
      <c r="Q812">
        <v>9428</v>
      </c>
      <c r="R812">
        <v>9.1514392640560214</v>
      </c>
      <c r="S812">
        <f t="shared" si="128"/>
        <v>9427.9999999999964</v>
      </c>
      <c r="T812">
        <v>9.4983546918349688</v>
      </c>
      <c r="U812">
        <f t="shared" si="129"/>
        <v>13337.764034763841</v>
      </c>
      <c r="V812">
        <v>-0.34691542777894746</v>
      </c>
      <c r="W812">
        <v>9.5067700721806858</v>
      </c>
      <c r="X812">
        <v>-0.35533080812466444</v>
      </c>
      <c r="Z812">
        <v>9428</v>
      </c>
      <c r="AA812">
        <v>9.1514392640560214</v>
      </c>
      <c r="AB812">
        <v>0</v>
      </c>
      <c r="AC812">
        <v>1</v>
      </c>
      <c r="AD812">
        <v>7.94</v>
      </c>
      <c r="AE812">
        <v>7.86</v>
      </c>
      <c r="AF812">
        <v>4.71</v>
      </c>
    </row>
    <row r="813" spans="1:32" x14ac:dyDescent="0.3">
      <c r="A813">
        <v>2</v>
      </c>
      <c r="B813">
        <v>1.61</v>
      </c>
      <c r="C813">
        <f t="shared" si="130"/>
        <v>1.1104039810031108</v>
      </c>
      <c r="E813" t="s">
        <v>0</v>
      </c>
      <c r="F813" t="s">
        <v>6</v>
      </c>
      <c r="G813">
        <f t="shared" si="131"/>
        <v>0</v>
      </c>
      <c r="H813">
        <f t="shared" si="132"/>
        <v>1</v>
      </c>
      <c r="I813">
        <f t="shared" si="133"/>
        <v>0</v>
      </c>
      <c r="J813">
        <f t="shared" si="134"/>
        <v>0</v>
      </c>
      <c r="K813" t="s">
        <v>11</v>
      </c>
      <c r="L813">
        <f t="shared" si="135"/>
        <v>0</v>
      </c>
      <c r="M813">
        <f t="shared" si="136"/>
        <v>0</v>
      </c>
      <c r="N813">
        <f t="shared" si="137"/>
        <v>1</v>
      </c>
      <c r="O813">
        <v>60.9</v>
      </c>
      <c r="P813">
        <v>62</v>
      </c>
      <c r="Q813">
        <v>10793</v>
      </c>
      <c r="R813">
        <v>9.2866530548253472</v>
      </c>
      <c r="S813">
        <f t="shared" si="128"/>
        <v>10793.000000000009</v>
      </c>
      <c r="T813">
        <v>9.254841412414228</v>
      </c>
      <c r="U813">
        <f t="shared" si="129"/>
        <v>10455.060644941757</v>
      </c>
      <c r="V813">
        <v>3.1811642411119223E-2</v>
      </c>
      <c r="W813">
        <v>9.2639669682164545</v>
      </c>
      <c r="X813">
        <v>2.2686086608892708E-2</v>
      </c>
      <c r="Z813">
        <v>10793</v>
      </c>
      <c r="AA813">
        <v>9.2866530548253472</v>
      </c>
      <c r="AB813">
        <v>0</v>
      </c>
      <c r="AC813">
        <v>1</v>
      </c>
      <c r="AD813">
        <v>7.46</v>
      </c>
      <c r="AE813">
        <v>7.57</v>
      </c>
      <c r="AF813">
        <v>4.58</v>
      </c>
    </row>
    <row r="814" spans="1:32" x14ac:dyDescent="0.3">
      <c r="A814">
        <v>2</v>
      </c>
      <c r="B814">
        <v>1.01</v>
      </c>
      <c r="C814">
        <f t="shared" si="130"/>
        <v>1.0021904733436682</v>
      </c>
      <c r="E814" t="s">
        <v>18</v>
      </c>
      <c r="F814" t="s">
        <v>14</v>
      </c>
      <c r="G814">
        <f t="shared" si="131"/>
        <v>0</v>
      </c>
      <c r="H814">
        <f t="shared" si="132"/>
        <v>1</v>
      </c>
      <c r="I814">
        <f t="shared" si="133"/>
        <v>0</v>
      </c>
      <c r="J814">
        <f t="shared" si="134"/>
        <v>0</v>
      </c>
      <c r="K814" t="s">
        <v>15</v>
      </c>
      <c r="L814">
        <f t="shared" si="135"/>
        <v>0</v>
      </c>
      <c r="M814">
        <f t="shared" si="136"/>
        <v>1</v>
      </c>
      <c r="N814">
        <f t="shared" si="137"/>
        <v>0</v>
      </c>
      <c r="O814">
        <v>61.4</v>
      </c>
      <c r="P814">
        <v>54</v>
      </c>
      <c r="Q814">
        <v>5988</v>
      </c>
      <c r="R814">
        <v>8.6975127455395196</v>
      </c>
      <c r="S814">
        <f t="shared" si="128"/>
        <v>5988.0000000000036</v>
      </c>
      <c r="T814">
        <v>8.8673665670822306</v>
      </c>
      <c r="U814">
        <f t="shared" si="129"/>
        <v>7096.5680085188924</v>
      </c>
      <c r="V814">
        <v>-0.169853821542711</v>
      </c>
      <c r="W814">
        <v>8.8745783823964661</v>
      </c>
      <c r="X814">
        <v>-0.17706563685694654</v>
      </c>
      <c r="Z814">
        <v>5988</v>
      </c>
      <c r="AA814">
        <v>8.6975127455395196</v>
      </c>
      <c r="AB814">
        <v>0</v>
      </c>
      <c r="AC814">
        <v>1</v>
      </c>
      <c r="AD814">
        <v>6.4</v>
      </c>
      <c r="AE814">
        <v>6.47</v>
      </c>
      <c r="AF814">
        <v>3.95</v>
      </c>
    </row>
    <row r="815" spans="1:32" x14ac:dyDescent="0.3">
      <c r="A815">
        <v>2</v>
      </c>
      <c r="B815">
        <v>1.03</v>
      </c>
      <c r="C815">
        <f t="shared" si="130"/>
        <v>1.0065211513317971</v>
      </c>
      <c r="E815" t="s">
        <v>3</v>
      </c>
      <c r="F815" t="s">
        <v>13</v>
      </c>
      <c r="G815">
        <f t="shared" si="131"/>
        <v>0</v>
      </c>
      <c r="H815">
        <f t="shared" si="132"/>
        <v>0</v>
      </c>
      <c r="I815">
        <f t="shared" si="133"/>
        <v>1</v>
      </c>
      <c r="J815">
        <f t="shared" si="134"/>
        <v>0</v>
      </c>
      <c r="K815" t="s">
        <v>9</v>
      </c>
      <c r="L815">
        <f t="shared" si="135"/>
        <v>0</v>
      </c>
      <c r="M815">
        <f t="shared" si="136"/>
        <v>1</v>
      </c>
      <c r="N815">
        <f t="shared" si="137"/>
        <v>0</v>
      </c>
      <c r="O815">
        <v>62</v>
      </c>
      <c r="P815">
        <v>56</v>
      </c>
      <c r="Q815">
        <v>8398</v>
      </c>
      <c r="R815">
        <v>9.035748861244139</v>
      </c>
      <c r="S815">
        <f t="shared" si="128"/>
        <v>8398.0000000000036</v>
      </c>
      <c r="T815">
        <v>8.7793640437603351</v>
      </c>
      <c r="U815">
        <f t="shared" si="129"/>
        <v>6498.7429427669158</v>
      </c>
      <c r="V815">
        <v>0.25638481748380393</v>
      </c>
      <c r="W815">
        <v>8.7713135238615774</v>
      </c>
      <c r="X815">
        <v>0.26443533738256164</v>
      </c>
      <c r="Z815">
        <v>8398</v>
      </c>
      <c r="AA815">
        <v>9.035748861244139</v>
      </c>
      <c r="AB815">
        <v>0</v>
      </c>
      <c r="AC815">
        <v>1</v>
      </c>
      <c r="AD815">
        <v>6.54</v>
      </c>
      <c r="AE815">
        <v>6.5</v>
      </c>
      <c r="AF815">
        <v>4.04</v>
      </c>
    </row>
    <row r="816" spans="1:32" x14ac:dyDescent="0.3">
      <c r="A816">
        <v>2</v>
      </c>
      <c r="B816">
        <v>1.22</v>
      </c>
      <c r="C816">
        <f t="shared" si="130"/>
        <v>1.0446974310615553</v>
      </c>
      <c r="E816" t="s">
        <v>3</v>
      </c>
      <c r="F816" t="s">
        <v>14</v>
      </c>
      <c r="G816">
        <f t="shared" si="131"/>
        <v>0</v>
      </c>
      <c r="H816">
        <f t="shared" si="132"/>
        <v>1</v>
      </c>
      <c r="I816">
        <f t="shared" si="133"/>
        <v>0</v>
      </c>
      <c r="J816">
        <f t="shared" si="134"/>
        <v>0</v>
      </c>
      <c r="K816" t="s">
        <v>9</v>
      </c>
      <c r="L816">
        <f t="shared" si="135"/>
        <v>0</v>
      </c>
      <c r="M816">
        <f t="shared" si="136"/>
        <v>1</v>
      </c>
      <c r="N816">
        <f t="shared" si="137"/>
        <v>0</v>
      </c>
      <c r="O816">
        <v>61.5</v>
      </c>
      <c r="P816">
        <v>58</v>
      </c>
      <c r="Q816">
        <v>12906</v>
      </c>
      <c r="R816">
        <v>9.4654475984957855</v>
      </c>
      <c r="S816">
        <f t="shared" si="128"/>
        <v>12906.000000000005</v>
      </c>
      <c r="T816">
        <v>9.1804395372804866</v>
      </c>
      <c r="U816">
        <f t="shared" si="129"/>
        <v>9705.4177284687357</v>
      </c>
      <c r="V816">
        <v>0.28500806121529898</v>
      </c>
      <c r="W816">
        <v>9.1730886432638954</v>
      </c>
      <c r="X816">
        <v>0.29235895523189015</v>
      </c>
      <c r="Z816">
        <v>12906</v>
      </c>
      <c r="AA816">
        <v>9.4654475984957855</v>
      </c>
      <c r="AB816">
        <v>0</v>
      </c>
      <c r="AC816">
        <v>1</v>
      </c>
      <c r="AD816">
        <v>6.85</v>
      </c>
      <c r="AE816">
        <v>6.9</v>
      </c>
      <c r="AF816">
        <v>4.2300000000000004</v>
      </c>
    </row>
    <row r="817" spans="1:32" x14ac:dyDescent="0.3">
      <c r="A817">
        <v>2</v>
      </c>
      <c r="B817">
        <v>1.71</v>
      </c>
      <c r="C817">
        <f t="shared" si="130"/>
        <v>1.1252158592910855</v>
      </c>
      <c r="E817" t="s">
        <v>12</v>
      </c>
      <c r="F817" t="s">
        <v>13</v>
      </c>
      <c r="G817">
        <f t="shared" si="131"/>
        <v>0</v>
      </c>
      <c r="H817">
        <f t="shared" si="132"/>
        <v>0</v>
      </c>
      <c r="I817">
        <f t="shared" si="133"/>
        <v>1</v>
      </c>
      <c r="J817">
        <f t="shared" si="134"/>
        <v>0</v>
      </c>
      <c r="K817" t="s">
        <v>15</v>
      </c>
      <c r="L817">
        <f t="shared" si="135"/>
        <v>0</v>
      </c>
      <c r="M817">
        <f t="shared" si="136"/>
        <v>1</v>
      </c>
      <c r="N817">
        <f t="shared" si="137"/>
        <v>0</v>
      </c>
      <c r="O817">
        <v>61.3</v>
      </c>
      <c r="P817">
        <v>58</v>
      </c>
      <c r="Q817">
        <v>11032</v>
      </c>
      <c r="R817">
        <v>9.3085554194731372</v>
      </c>
      <c r="S817">
        <f t="shared" si="128"/>
        <v>11031.999999999995</v>
      </c>
      <c r="T817">
        <v>9.5529550117484288</v>
      </c>
      <c r="U817">
        <f t="shared" si="129"/>
        <v>14086.258289505176</v>
      </c>
      <c r="V817">
        <v>-0.24439959227529151</v>
      </c>
      <c r="W817">
        <v>9.5737455832239764</v>
      </c>
      <c r="X817">
        <v>-0.26519016375083915</v>
      </c>
      <c r="Z817">
        <v>11032</v>
      </c>
      <c r="AA817">
        <v>9.3085554194731372</v>
      </c>
      <c r="AB817">
        <v>0</v>
      </c>
      <c r="AC817">
        <v>1</v>
      </c>
      <c r="AD817">
        <v>7.64</v>
      </c>
      <c r="AE817">
        <v>7.6</v>
      </c>
      <c r="AF817">
        <v>4.67</v>
      </c>
    </row>
    <row r="818" spans="1:32" x14ac:dyDescent="0.3">
      <c r="A818">
        <v>2</v>
      </c>
      <c r="B818">
        <v>1.2</v>
      </c>
      <c r="C818">
        <f t="shared" si="130"/>
        <v>1.0409070644037852</v>
      </c>
      <c r="E818" t="s">
        <v>18</v>
      </c>
      <c r="F818" t="s">
        <v>13</v>
      </c>
      <c r="G818">
        <f t="shared" si="131"/>
        <v>0</v>
      </c>
      <c r="H818">
        <f t="shared" si="132"/>
        <v>0</v>
      </c>
      <c r="I818">
        <f t="shared" si="133"/>
        <v>1</v>
      </c>
      <c r="J818">
        <f t="shared" si="134"/>
        <v>0</v>
      </c>
      <c r="K818" t="s">
        <v>2</v>
      </c>
      <c r="L818">
        <f t="shared" si="135"/>
        <v>0</v>
      </c>
      <c r="M818">
        <f t="shared" si="136"/>
        <v>0</v>
      </c>
      <c r="N818">
        <f t="shared" si="137"/>
        <v>1</v>
      </c>
      <c r="O818">
        <v>61.9</v>
      </c>
      <c r="P818">
        <v>58</v>
      </c>
      <c r="Q818">
        <v>7372</v>
      </c>
      <c r="R818">
        <v>8.9054443187897139</v>
      </c>
      <c r="S818">
        <f t="shared" si="128"/>
        <v>7372</v>
      </c>
      <c r="T818">
        <v>8.5921044599962055</v>
      </c>
      <c r="U818">
        <f t="shared" si="129"/>
        <v>5388.9425646820091</v>
      </c>
      <c r="V818">
        <v>0.31333985879350834</v>
      </c>
      <c r="W818">
        <v>8.594077506266709</v>
      </c>
      <c r="X818">
        <v>0.31136681252300491</v>
      </c>
      <c r="Z818">
        <v>7372</v>
      </c>
      <c r="AA818">
        <v>8.9054443187897139</v>
      </c>
      <c r="AB818">
        <v>0</v>
      </c>
      <c r="AC818">
        <v>1</v>
      </c>
      <c r="AD818">
        <v>6.74</v>
      </c>
      <c r="AE818">
        <v>6.79</v>
      </c>
      <c r="AF818">
        <v>4.1900000000000004</v>
      </c>
    </row>
    <row r="819" spans="1:32" x14ac:dyDescent="0.3">
      <c r="A819">
        <v>2</v>
      </c>
      <c r="B819">
        <v>1.0900000000000001</v>
      </c>
      <c r="C819">
        <f t="shared" si="130"/>
        <v>1.0191311753072512</v>
      </c>
      <c r="E819" t="s">
        <v>3</v>
      </c>
      <c r="F819" t="s">
        <v>6</v>
      </c>
      <c r="G819">
        <f t="shared" si="131"/>
        <v>0</v>
      </c>
      <c r="H819">
        <f t="shared" si="132"/>
        <v>1</v>
      </c>
      <c r="I819">
        <f t="shared" si="133"/>
        <v>0</v>
      </c>
      <c r="J819">
        <f t="shared" si="134"/>
        <v>0</v>
      </c>
      <c r="K819" t="s">
        <v>16</v>
      </c>
      <c r="L819">
        <f t="shared" si="135"/>
        <v>1</v>
      </c>
      <c r="M819">
        <f t="shared" si="136"/>
        <v>0</v>
      </c>
      <c r="N819">
        <f t="shared" si="137"/>
        <v>0</v>
      </c>
      <c r="O819">
        <v>60.1</v>
      </c>
      <c r="P819">
        <v>58</v>
      </c>
      <c r="Q819">
        <v>15193</v>
      </c>
      <c r="R819">
        <v>9.6285900744437658</v>
      </c>
      <c r="S819">
        <f t="shared" si="128"/>
        <v>15192.999999999991</v>
      </c>
      <c r="T819">
        <v>9.3717539314504794</v>
      </c>
      <c r="U819">
        <f t="shared" si="129"/>
        <v>11751.70871379918</v>
      </c>
      <c r="V819">
        <v>0.25683614299328639</v>
      </c>
      <c r="W819">
        <v>9.3718539301654289</v>
      </c>
      <c r="X819">
        <v>0.25673614427833691</v>
      </c>
      <c r="Z819">
        <v>15193</v>
      </c>
      <c r="AA819">
        <v>9.6285900744437658</v>
      </c>
      <c r="AB819">
        <v>0</v>
      </c>
      <c r="AC819">
        <v>1</v>
      </c>
      <c r="AD819">
        <v>6.68</v>
      </c>
      <c r="AE819">
        <v>6.72</v>
      </c>
      <c r="AF819">
        <v>4.03</v>
      </c>
    </row>
    <row r="820" spans="1:32" x14ac:dyDescent="0.3">
      <c r="A820">
        <v>2</v>
      </c>
      <c r="B820">
        <v>1.5</v>
      </c>
      <c r="C820">
        <f t="shared" si="130"/>
        <v>1.0932575062388263</v>
      </c>
      <c r="E820" t="s">
        <v>18</v>
      </c>
      <c r="F820" t="s">
        <v>4</v>
      </c>
      <c r="G820">
        <f t="shared" si="131"/>
        <v>0</v>
      </c>
      <c r="H820">
        <f t="shared" si="132"/>
        <v>0</v>
      </c>
      <c r="I820">
        <f t="shared" si="133"/>
        <v>1</v>
      </c>
      <c r="J820">
        <f t="shared" si="134"/>
        <v>0</v>
      </c>
      <c r="K820" t="s">
        <v>2</v>
      </c>
      <c r="L820">
        <f t="shared" si="135"/>
        <v>0</v>
      </c>
      <c r="M820">
        <f t="shared" si="136"/>
        <v>0</v>
      </c>
      <c r="N820">
        <f t="shared" si="137"/>
        <v>1</v>
      </c>
      <c r="O820">
        <v>61.6</v>
      </c>
      <c r="P820">
        <v>57</v>
      </c>
      <c r="Q820">
        <v>9523</v>
      </c>
      <c r="R820">
        <v>9.1614652041940463</v>
      </c>
      <c r="S820">
        <f t="shared" si="128"/>
        <v>9523.0000000000036</v>
      </c>
      <c r="T820">
        <v>8.982539141920217</v>
      </c>
      <c r="U820">
        <f t="shared" si="129"/>
        <v>7962.8252113829958</v>
      </c>
      <c r="V820">
        <v>0.17892606227382934</v>
      </c>
      <c r="W820">
        <v>8.9868130223553315</v>
      </c>
      <c r="X820">
        <v>0.17465218183871478</v>
      </c>
      <c r="Z820">
        <v>9523</v>
      </c>
      <c r="AA820">
        <v>9.1614652041940463</v>
      </c>
      <c r="AB820">
        <v>0</v>
      </c>
      <c r="AC820">
        <v>1</v>
      </c>
      <c r="AD820">
        <v>7.26</v>
      </c>
      <c r="AE820">
        <v>7.35</v>
      </c>
      <c r="AF820">
        <v>4.5</v>
      </c>
    </row>
    <row r="821" spans="1:32" x14ac:dyDescent="0.3">
      <c r="A821">
        <v>2</v>
      </c>
      <c r="B821">
        <v>1.1599999999999999</v>
      </c>
      <c r="C821">
        <f t="shared" si="130"/>
        <v>1.0331760061571806</v>
      </c>
      <c r="E821" t="s">
        <v>3</v>
      </c>
      <c r="F821" t="s">
        <v>10</v>
      </c>
      <c r="G821">
        <f t="shared" si="131"/>
        <v>0</v>
      </c>
      <c r="H821">
        <f t="shared" si="132"/>
        <v>0</v>
      </c>
      <c r="I821">
        <f t="shared" si="133"/>
        <v>0</v>
      </c>
      <c r="J821">
        <f t="shared" si="134"/>
        <v>1</v>
      </c>
      <c r="K821" t="s">
        <v>11</v>
      </c>
      <c r="L821">
        <f t="shared" si="135"/>
        <v>0</v>
      </c>
      <c r="M821">
        <f t="shared" si="136"/>
        <v>0</v>
      </c>
      <c r="N821">
        <f t="shared" si="137"/>
        <v>1</v>
      </c>
      <c r="O821">
        <v>62.6</v>
      </c>
      <c r="P821">
        <v>56</v>
      </c>
      <c r="Q821">
        <v>4478</v>
      </c>
      <c r="R821">
        <v>8.4069317971587001</v>
      </c>
      <c r="S821">
        <f t="shared" si="128"/>
        <v>4478</v>
      </c>
      <c r="T821">
        <v>8.3609455290514596</v>
      </c>
      <c r="U821">
        <f t="shared" si="129"/>
        <v>4276.736633975619</v>
      </c>
      <c r="V821">
        <v>4.5986268107240491E-2</v>
      </c>
      <c r="W821">
        <v>8.3519390616581504</v>
      </c>
      <c r="X821">
        <v>5.4992735500549728E-2</v>
      </c>
      <c r="Z821">
        <v>4478</v>
      </c>
      <c r="AA821">
        <v>8.4069317971587001</v>
      </c>
      <c r="AB821">
        <v>0</v>
      </c>
      <c r="AC821">
        <v>1</v>
      </c>
      <c r="AD821">
        <v>6.68</v>
      </c>
      <c r="AE821">
        <v>6.73</v>
      </c>
      <c r="AF821">
        <v>4.2</v>
      </c>
    </row>
    <row r="822" spans="1:32" x14ac:dyDescent="0.3">
      <c r="A822">
        <v>2</v>
      </c>
      <c r="B822">
        <v>1.1499999999999999</v>
      </c>
      <c r="C822">
        <f t="shared" si="130"/>
        <v>1.0312108054708153</v>
      </c>
      <c r="E822" t="s">
        <v>3</v>
      </c>
      <c r="F822" t="s">
        <v>13</v>
      </c>
      <c r="G822">
        <f t="shared" si="131"/>
        <v>0</v>
      </c>
      <c r="H822">
        <f t="shared" si="132"/>
        <v>0</v>
      </c>
      <c r="I822">
        <f t="shared" si="133"/>
        <v>1</v>
      </c>
      <c r="J822">
        <f t="shared" si="134"/>
        <v>0</v>
      </c>
      <c r="K822" t="s">
        <v>11</v>
      </c>
      <c r="L822">
        <f t="shared" si="135"/>
        <v>0</v>
      </c>
      <c r="M822">
        <f t="shared" si="136"/>
        <v>0</v>
      </c>
      <c r="N822">
        <f t="shared" si="137"/>
        <v>1</v>
      </c>
      <c r="O822">
        <v>62.3</v>
      </c>
      <c r="P822">
        <v>56</v>
      </c>
      <c r="Q822">
        <v>4838</v>
      </c>
      <c r="R822">
        <v>8.4842566911699731</v>
      </c>
      <c r="S822">
        <f t="shared" si="128"/>
        <v>4838.0000000000027</v>
      </c>
      <c r="T822">
        <v>8.5680575192333333</v>
      </c>
      <c r="U822">
        <f t="shared" si="129"/>
        <v>5260.9006601186848</v>
      </c>
      <c r="V822">
        <v>-8.38008280633602E-2</v>
      </c>
      <c r="W822">
        <v>8.5594065288785792</v>
      </c>
      <c r="X822">
        <v>-7.5149837708606171E-2</v>
      </c>
      <c r="Z822">
        <v>4838</v>
      </c>
      <c r="AA822">
        <v>8.4842566911699731</v>
      </c>
      <c r="AB822">
        <v>0</v>
      </c>
      <c r="AC822">
        <v>1</v>
      </c>
      <c r="AD822">
        <v>6.67</v>
      </c>
      <c r="AE822">
        <v>6.75</v>
      </c>
      <c r="AF822">
        <v>4.18</v>
      </c>
    </row>
    <row r="823" spans="1:32" x14ac:dyDescent="0.3">
      <c r="A823">
        <v>2</v>
      </c>
      <c r="B823">
        <v>1.17</v>
      </c>
      <c r="C823">
        <f t="shared" si="130"/>
        <v>1.0351280349821694</v>
      </c>
      <c r="E823" t="s">
        <v>18</v>
      </c>
      <c r="F823" t="s">
        <v>17</v>
      </c>
      <c r="G823">
        <f t="shared" si="131"/>
        <v>1</v>
      </c>
      <c r="H823">
        <f t="shared" si="132"/>
        <v>0</v>
      </c>
      <c r="I823">
        <f t="shared" si="133"/>
        <v>0</v>
      </c>
      <c r="J823">
        <f t="shared" si="134"/>
        <v>0</v>
      </c>
      <c r="K823" t="s">
        <v>7</v>
      </c>
      <c r="L823">
        <f t="shared" si="135"/>
        <v>0</v>
      </c>
      <c r="M823">
        <f t="shared" si="136"/>
        <v>1</v>
      </c>
      <c r="N823">
        <f t="shared" si="137"/>
        <v>0</v>
      </c>
      <c r="O823">
        <v>60.5</v>
      </c>
      <c r="P823">
        <v>57</v>
      </c>
      <c r="Q823">
        <v>10681</v>
      </c>
      <c r="R823">
        <v>9.2762217410896959</v>
      </c>
      <c r="S823">
        <f t="shared" si="128"/>
        <v>10681.000000000005</v>
      </c>
      <c r="T823">
        <v>9.1656471110146889</v>
      </c>
      <c r="U823">
        <f t="shared" si="129"/>
        <v>9562.9076856043648</v>
      </c>
      <c r="V823">
        <v>0.11057463007500701</v>
      </c>
      <c r="W823">
        <v>9.1625903170003991</v>
      </c>
      <c r="X823">
        <v>0.11363142408929683</v>
      </c>
      <c r="Z823">
        <v>10681</v>
      </c>
      <c r="AA823">
        <v>9.2762217410896959</v>
      </c>
      <c r="AB823">
        <v>0</v>
      </c>
      <c r="AC823">
        <v>1</v>
      </c>
      <c r="AD823">
        <v>6.79</v>
      </c>
      <c r="AE823">
        <v>6.86</v>
      </c>
      <c r="AF823">
        <v>4.13</v>
      </c>
    </row>
    <row r="824" spans="1:32" x14ac:dyDescent="0.3">
      <c r="A824">
        <v>2</v>
      </c>
      <c r="B824">
        <v>1.01</v>
      </c>
      <c r="C824">
        <f t="shared" si="130"/>
        <v>1.0021904733436682</v>
      </c>
      <c r="E824" t="s">
        <v>12</v>
      </c>
      <c r="F824" t="s">
        <v>13</v>
      </c>
      <c r="G824">
        <f t="shared" si="131"/>
        <v>0</v>
      </c>
      <c r="H824">
        <f t="shared" si="132"/>
        <v>0</v>
      </c>
      <c r="I824">
        <f t="shared" si="133"/>
        <v>1</v>
      </c>
      <c r="J824">
        <f t="shared" si="134"/>
        <v>0</v>
      </c>
      <c r="K824" t="s">
        <v>15</v>
      </c>
      <c r="L824">
        <f t="shared" si="135"/>
        <v>0</v>
      </c>
      <c r="M824">
        <f t="shared" si="136"/>
        <v>1</v>
      </c>
      <c r="N824">
        <f t="shared" si="137"/>
        <v>0</v>
      </c>
      <c r="O824">
        <v>61.2</v>
      </c>
      <c r="P824">
        <v>58</v>
      </c>
      <c r="Q824">
        <v>5759</v>
      </c>
      <c r="R824">
        <v>8.658519127506672</v>
      </c>
      <c r="S824">
        <f t="shared" si="128"/>
        <v>5758.9999999999973</v>
      </c>
      <c r="T824">
        <v>8.7488360902084796</v>
      </c>
      <c r="U824">
        <f t="shared" si="129"/>
        <v>6303.3473092513168</v>
      </c>
      <c r="V824">
        <v>-9.0316962701807668E-2</v>
      </c>
      <c r="W824">
        <v>8.7513319409665034</v>
      </c>
      <c r="X824">
        <v>-9.2812813459831389E-2</v>
      </c>
      <c r="Z824">
        <v>5759</v>
      </c>
      <c r="AA824">
        <v>8.658519127506672</v>
      </c>
      <c r="AB824">
        <v>0</v>
      </c>
      <c r="AC824">
        <v>1</v>
      </c>
      <c r="AD824">
        <v>6.46</v>
      </c>
      <c r="AE824">
        <v>6.49</v>
      </c>
      <c r="AF824">
        <v>3.96</v>
      </c>
    </row>
    <row r="825" spans="1:32" x14ac:dyDescent="0.3">
      <c r="A825">
        <v>2</v>
      </c>
      <c r="B825">
        <v>1.04</v>
      </c>
      <c r="C825">
        <f t="shared" si="130"/>
        <v>1.0086619341391987</v>
      </c>
      <c r="E825" t="s">
        <v>8</v>
      </c>
      <c r="F825" t="s">
        <v>13</v>
      </c>
      <c r="G825">
        <f t="shared" si="131"/>
        <v>0</v>
      </c>
      <c r="H825">
        <f t="shared" si="132"/>
        <v>0</v>
      </c>
      <c r="I825">
        <f t="shared" si="133"/>
        <v>1</v>
      </c>
      <c r="J825">
        <f t="shared" si="134"/>
        <v>0</v>
      </c>
      <c r="K825" t="s">
        <v>11</v>
      </c>
      <c r="L825">
        <f t="shared" si="135"/>
        <v>0</v>
      </c>
      <c r="M825">
        <f t="shared" si="136"/>
        <v>0</v>
      </c>
      <c r="N825">
        <f t="shared" si="137"/>
        <v>1</v>
      </c>
      <c r="O825">
        <v>66.099999999999994</v>
      </c>
      <c r="P825">
        <v>60</v>
      </c>
      <c r="Q825">
        <v>3564</v>
      </c>
      <c r="R825">
        <v>8.1786387885906997</v>
      </c>
      <c r="S825">
        <f t="shared" si="128"/>
        <v>3563.9999999999991</v>
      </c>
      <c r="T825">
        <v>8.2870811194593816</v>
      </c>
      <c r="U825">
        <f t="shared" si="129"/>
        <v>3972.2228127862372</v>
      </c>
      <c r="V825">
        <v>-0.10844233086868194</v>
      </c>
      <c r="W825">
        <v>8.2852967946001144</v>
      </c>
      <c r="X825">
        <v>-0.10665800600941466</v>
      </c>
      <c r="Z825">
        <v>3564</v>
      </c>
      <c r="AA825">
        <v>8.1786387885906997</v>
      </c>
      <c r="AB825">
        <v>0</v>
      </c>
      <c r="AC825">
        <v>1</v>
      </c>
      <c r="AD825">
        <v>6.32</v>
      </c>
      <c r="AE825">
        <v>6.23</v>
      </c>
      <c r="AF825">
        <v>4.1500000000000004</v>
      </c>
    </row>
    <row r="826" spans="1:32" x14ac:dyDescent="0.3">
      <c r="A826">
        <v>2</v>
      </c>
      <c r="B826">
        <v>1.52</v>
      </c>
      <c r="C826">
        <f t="shared" si="130"/>
        <v>1.0964463975475236</v>
      </c>
      <c r="E826" t="s">
        <v>18</v>
      </c>
      <c r="F826" t="s">
        <v>6</v>
      </c>
      <c r="G826">
        <f t="shared" si="131"/>
        <v>0</v>
      </c>
      <c r="H826">
        <f t="shared" si="132"/>
        <v>1</v>
      </c>
      <c r="I826">
        <f t="shared" si="133"/>
        <v>0</v>
      </c>
      <c r="J826">
        <f t="shared" si="134"/>
        <v>0</v>
      </c>
      <c r="K826" t="s">
        <v>7</v>
      </c>
      <c r="L826">
        <f t="shared" si="135"/>
        <v>0</v>
      </c>
      <c r="M826">
        <f t="shared" si="136"/>
        <v>1</v>
      </c>
      <c r="N826">
        <f t="shared" si="137"/>
        <v>0</v>
      </c>
      <c r="O826">
        <v>62.4</v>
      </c>
      <c r="P826">
        <v>55</v>
      </c>
      <c r="Q826">
        <v>16485</v>
      </c>
      <c r="R826">
        <v>9.7102061555058317</v>
      </c>
      <c r="S826">
        <f t="shared" si="128"/>
        <v>16485.000000000004</v>
      </c>
      <c r="T826">
        <v>9.5637500701048719</v>
      </c>
      <c r="U826">
        <f t="shared" si="129"/>
        <v>14239.143990107725</v>
      </c>
      <c r="V826">
        <v>0.14645608540095978</v>
      </c>
      <c r="W826">
        <v>9.5527205467283132</v>
      </c>
      <c r="X826">
        <v>0.15748560877751849</v>
      </c>
      <c r="Z826">
        <v>16485</v>
      </c>
      <c r="AA826">
        <v>9.7102061555058317</v>
      </c>
      <c r="AB826">
        <v>0</v>
      </c>
      <c r="AC826">
        <v>1</v>
      </c>
      <c r="AD826">
        <v>7.33</v>
      </c>
      <c r="AE826">
        <v>7.41</v>
      </c>
      <c r="AF826">
        <v>4.5999999999999996</v>
      </c>
    </row>
    <row r="827" spans="1:32" x14ac:dyDescent="0.3">
      <c r="A827">
        <v>2</v>
      </c>
      <c r="B827">
        <v>1.01</v>
      </c>
      <c r="C827">
        <f t="shared" si="130"/>
        <v>1.0021904733436682</v>
      </c>
      <c r="E827" t="s">
        <v>3</v>
      </c>
      <c r="F827" t="s">
        <v>6</v>
      </c>
      <c r="G827">
        <f t="shared" si="131"/>
        <v>0</v>
      </c>
      <c r="H827">
        <f t="shared" si="132"/>
        <v>1</v>
      </c>
      <c r="I827">
        <f t="shared" si="133"/>
        <v>0</v>
      </c>
      <c r="J827">
        <f t="shared" si="134"/>
        <v>0</v>
      </c>
      <c r="K827" t="s">
        <v>2</v>
      </c>
      <c r="L827">
        <f t="shared" si="135"/>
        <v>0</v>
      </c>
      <c r="M827">
        <f t="shared" si="136"/>
        <v>0</v>
      </c>
      <c r="N827">
        <f t="shared" si="137"/>
        <v>1</v>
      </c>
      <c r="O827">
        <v>61.6</v>
      </c>
      <c r="P827">
        <v>59</v>
      </c>
      <c r="Q827">
        <v>5590</v>
      </c>
      <c r="R827">
        <v>8.628734566149145</v>
      </c>
      <c r="S827">
        <f t="shared" si="128"/>
        <v>5590.0000000000009</v>
      </c>
      <c r="T827">
        <v>8.4447042183661996</v>
      </c>
      <c r="U827">
        <f t="shared" si="129"/>
        <v>4650.3800125263679</v>
      </c>
      <c r="V827">
        <v>0.18403034778294547</v>
      </c>
      <c r="W827">
        <v>8.4528095197035817</v>
      </c>
      <c r="X827">
        <v>0.17592504644556328</v>
      </c>
      <c r="Z827">
        <v>5590</v>
      </c>
      <c r="AA827">
        <v>8.628734566149145</v>
      </c>
      <c r="AB827">
        <v>0</v>
      </c>
      <c r="AC827">
        <v>1</v>
      </c>
      <c r="AD827">
        <v>6.43</v>
      </c>
      <c r="AE827">
        <v>6.4</v>
      </c>
      <c r="AF827">
        <v>3.95</v>
      </c>
    </row>
    <row r="828" spans="1:32" x14ac:dyDescent="0.3">
      <c r="A828">
        <v>2</v>
      </c>
      <c r="B828">
        <v>1.04</v>
      </c>
      <c r="C828">
        <f t="shared" si="130"/>
        <v>1.0086619341391987</v>
      </c>
      <c r="E828" t="s">
        <v>3</v>
      </c>
      <c r="F828" t="s">
        <v>10</v>
      </c>
      <c r="G828">
        <f t="shared" si="131"/>
        <v>0</v>
      </c>
      <c r="H828">
        <f t="shared" si="132"/>
        <v>0</v>
      </c>
      <c r="I828">
        <f t="shared" si="133"/>
        <v>0</v>
      </c>
      <c r="J828">
        <f t="shared" si="134"/>
        <v>1</v>
      </c>
      <c r="K828" t="s">
        <v>2</v>
      </c>
      <c r="L828">
        <f t="shared" si="135"/>
        <v>0</v>
      </c>
      <c r="M828">
        <f t="shared" si="136"/>
        <v>0</v>
      </c>
      <c r="N828">
        <f t="shared" si="137"/>
        <v>1</v>
      </c>
      <c r="O828">
        <v>62.2</v>
      </c>
      <c r="P828">
        <v>56</v>
      </c>
      <c r="Q828">
        <v>4484</v>
      </c>
      <c r="R828">
        <v>8.4082707841920499</v>
      </c>
      <c r="S828">
        <f t="shared" si="128"/>
        <v>4483.9999999999973</v>
      </c>
      <c r="T828">
        <v>8.17458827545655</v>
      </c>
      <c r="U828">
        <f t="shared" si="129"/>
        <v>3549.5931684174857</v>
      </c>
      <c r="V828">
        <v>0.23368250873549989</v>
      </c>
      <c r="W828">
        <v>8.1707217236252383</v>
      </c>
      <c r="X828">
        <v>0.23754906056681158</v>
      </c>
      <c r="Z828">
        <v>4484</v>
      </c>
      <c r="AA828">
        <v>8.4082707841920499</v>
      </c>
      <c r="AB828">
        <v>0</v>
      </c>
      <c r="AC828">
        <v>1</v>
      </c>
      <c r="AD828">
        <v>6.51</v>
      </c>
      <c r="AE828">
        <v>6.47</v>
      </c>
      <c r="AF828">
        <v>4.04</v>
      </c>
    </row>
    <row r="829" spans="1:32" x14ac:dyDescent="0.3">
      <c r="A829">
        <v>2</v>
      </c>
      <c r="B829">
        <v>1.28</v>
      </c>
      <c r="C829">
        <f t="shared" si="130"/>
        <v>1.0557849631181644</v>
      </c>
      <c r="E829" t="s">
        <v>3</v>
      </c>
      <c r="F829" t="s">
        <v>14</v>
      </c>
      <c r="G829">
        <f t="shared" si="131"/>
        <v>0</v>
      </c>
      <c r="H829">
        <f t="shared" si="132"/>
        <v>1</v>
      </c>
      <c r="I829">
        <f t="shared" si="133"/>
        <v>0</v>
      </c>
      <c r="J829">
        <f t="shared" si="134"/>
        <v>0</v>
      </c>
      <c r="K829" t="s">
        <v>11</v>
      </c>
      <c r="L829">
        <f t="shared" si="135"/>
        <v>0</v>
      </c>
      <c r="M829">
        <f t="shared" si="136"/>
        <v>0</v>
      </c>
      <c r="N829">
        <f t="shared" si="137"/>
        <v>1</v>
      </c>
      <c r="O829">
        <v>62.3</v>
      </c>
      <c r="P829">
        <v>55</v>
      </c>
      <c r="Q829">
        <v>6458</v>
      </c>
      <c r="R829">
        <v>8.77307495131822</v>
      </c>
      <c r="S829">
        <f t="shared" si="128"/>
        <v>6457.9999999999964</v>
      </c>
      <c r="T829">
        <v>8.8280147511905849</v>
      </c>
      <c r="U829">
        <f t="shared" si="129"/>
        <v>6822.7285480817027</v>
      </c>
      <c r="V829">
        <v>-5.4939799872364858E-2</v>
      </c>
      <c r="W829">
        <v>8.8198686833561588</v>
      </c>
      <c r="X829">
        <v>-4.6793732037938796E-2</v>
      </c>
      <c r="Z829">
        <v>6458</v>
      </c>
      <c r="AA829">
        <v>8.77307495131822</v>
      </c>
      <c r="AB829">
        <v>0</v>
      </c>
      <c r="AC829">
        <v>1</v>
      </c>
      <c r="AD829">
        <v>6.96</v>
      </c>
      <c r="AE829">
        <v>6.91</v>
      </c>
      <c r="AF829">
        <v>4.32</v>
      </c>
    </row>
    <row r="830" spans="1:32" x14ac:dyDescent="0.3">
      <c r="A830">
        <v>2</v>
      </c>
      <c r="B830">
        <v>1.42</v>
      </c>
      <c r="C830">
        <f t="shared" si="130"/>
        <v>1.0801602892196973</v>
      </c>
      <c r="E830" t="s">
        <v>12</v>
      </c>
      <c r="F830" t="s">
        <v>13</v>
      </c>
      <c r="G830">
        <f t="shared" si="131"/>
        <v>0</v>
      </c>
      <c r="H830">
        <f t="shared" si="132"/>
        <v>0</v>
      </c>
      <c r="I830">
        <f t="shared" si="133"/>
        <v>1</v>
      </c>
      <c r="J830">
        <f t="shared" si="134"/>
        <v>0</v>
      </c>
      <c r="K830" t="s">
        <v>7</v>
      </c>
      <c r="L830">
        <f t="shared" si="135"/>
        <v>0</v>
      </c>
      <c r="M830">
        <f t="shared" si="136"/>
        <v>1</v>
      </c>
      <c r="N830">
        <f t="shared" si="137"/>
        <v>0</v>
      </c>
      <c r="O830">
        <v>62.1</v>
      </c>
      <c r="P830">
        <v>56</v>
      </c>
      <c r="Q830">
        <v>11434</v>
      </c>
      <c r="R830">
        <v>9.3443466518239173</v>
      </c>
      <c r="S830">
        <f t="shared" si="128"/>
        <v>11434.000000000009</v>
      </c>
      <c r="T830">
        <v>9.3007837018935806</v>
      </c>
      <c r="U830">
        <f t="shared" si="129"/>
        <v>10946.594714411971</v>
      </c>
      <c r="V830">
        <v>4.3562949930336714E-2</v>
      </c>
      <c r="W830">
        <v>9.2841283754354098</v>
      </c>
      <c r="X830">
        <v>6.0218276388507519E-2</v>
      </c>
      <c r="Z830">
        <v>11434</v>
      </c>
      <c r="AA830">
        <v>9.3443466518239173</v>
      </c>
      <c r="AB830">
        <v>0</v>
      </c>
      <c r="AC830">
        <v>1</v>
      </c>
      <c r="AD830">
        <v>7.27</v>
      </c>
      <c r="AE830">
        <v>7.22</v>
      </c>
      <c r="AF830">
        <v>4.5</v>
      </c>
    </row>
    <row r="831" spans="1:32" x14ac:dyDescent="0.3">
      <c r="A831">
        <v>2</v>
      </c>
      <c r="B831">
        <v>1.01</v>
      </c>
      <c r="C831">
        <f t="shared" si="130"/>
        <v>1.0021904733436682</v>
      </c>
      <c r="E831" t="s">
        <v>18</v>
      </c>
      <c r="F831" t="s">
        <v>14</v>
      </c>
      <c r="G831">
        <f t="shared" si="131"/>
        <v>0</v>
      </c>
      <c r="H831">
        <f t="shared" si="132"/>
        <v>1</v>
      </c>
      <c r="I831">
        <f t="shared" si="133"/>
        <v>0</v>
      </c>
      <c r="J831">
        <f t="shared" si="134"/>
        <v>0</v>
      </c>
      <c r="K831" t="s">
        <v>11</v>
      </c>
      <c r="L831">
        <f t="shared" si="135"/>
        <v>0</v>
      </c>
      <c r="M831">
        <f t="shared" si="136"/>
        <v>0</v>
      </c>
      <c r="N831">
        <f t="shared" si="137"/>
        <v>1</v>
      </c>
      <c r="O831">
        <v>61.8</v>
      </c>
      <c r="P831">
        <v>56</v>
      </c>
      <c r="Q831">
        <v>4298</v>
      </c>
      <c r="R831">
        <v>8.3659050772024557</v>
      </c>
      <c r="S831">
        <f t="shared" si="128"/>
        <v>4298</v>
      </c>
      <c r="T831">
        <v>8.4374258225062739</v>
      </c>
      <c r="U831">
        <f t="shared" si="129"/>
        <v>4616.6555846435513</v>
      </c>
      <c r="V831">
        <v>-7.1520745303818245E-2</v>
      </c>
      <c r="W831">
        <v>8.4447863819427518</v>
      </c>
      <c r="X831">
        <v>-7.8881304740296088E-2</v>
      </c>
      <c r="Z831">
        <v>4298</v>
      </c>
      <c r="AA831">
        <v>8.3659050772024557</v>
      </c>
      <c r="AB831">
        <v>0</v>
      </c>
      <c r="AC831">
        <v>1</v>
      </c>
      <c r="AD831">
        <v>6.43</v>
      </c>
      <c r="AE831">
        <v>6.38</v>
      </c>
      <c r="AF831">
        <v>3.96</v>
      </c>
    </row>
    <row r="832" spans="1:32" x14ac:dyDescent="0.3">
      <c r="A832">
        <v>2</v>
      </c>
      <c r="B832">
        <v>1.01</v>
      </c>
      <c r="C832">
        <f t="shared" si="130"/>
        <v>1.0021904733436682</v>
      </c>
      <c r="E832" t="s">
        <v>8</v>
      </c>
      <c r="F832" t="s">
        <v>14</v>
      </c>
      <c r="G832">
        <f t="shared" si="131"/>
        <v>0</v>
      </c>
      <c r="H832">
        <f t="shared" si="132"/>
        <v>1</v>
      </c>
      <c r="I832">
        <f t="shared" si="133"/>
        <v>0</v>
      </c>
      <c r="J832">
        <f t="shared" si="134"/>
        <v>0</v>
      </c>
      <c r="K832" t="s">
        <v>15</v>
      </c>
      <c r="L832">
        <f t="shared" si="135"/>
        <v>0</v>
      </c>
      <c r="M832">
        <f t="shared" si="136"/>
        <v>1</v>
      </c>
      <c r="N832">
        <f t="shared" si="137"/>
        <v>0</v>
      </c>
      <c r="O832">
        <v>64.8</v>
      </c>
      <c r="P832">
        <v>56</v>
      </c>
      <c r="Q832">
        <v>4791</v>
      </c>
      <c r="R832">
        <v>8.4744944368831217</v>
      </c>
      <c r="S832">
        <f t="shared" si="128"/>
        <v>4790.9999999999982</v>
      </c>
      <c r="T832">
        <v>8.7904675956373808</v>
      </c>
      <c r="U832">
        <f t="shared" si="129"/>
        <v>6571.3041703471163</v>
      </c>
      <c r="V832">
        <v>-0.31597315875425913</v>
      </c>
      <c r="W832">
        <v>8.7922246432661453</v>
      </c>
      <c r="X832">
        <v>-0.31773020638302363</v>
      </c>
      <c r="Z832">
        <v>4791</v>
      </c>
      <c r="AA832">
        <v>8.4744944368831217</v>
      </c>
      <c r="AB832">
        <v>0</v>
      </c>
      <c r="AC832">
        <v>1</v>
      </c>
      <c r="AD832">
        <v>6.3</v>
      </c>
      <c r="AE832">
        <v>6.25</v>
      </c>
      <c r="AF832">
        <v>4.07</v>
      </c>
    </row>
    <row r="833" spans="1:32" x14ac:dyDescent="0.3">
      <c r="A833">
        <v>2</v>
      </c>
      <c r="B833">
        <v>1.01</v>
      </c>
      <c r="C833">
        <f t="shared" si="130"/>
        <v>1.0021904733436682</v>
      </c>
      <c r="E833" t="s">
        <v>3</v>
      </c>
      <c r="F833" t="s">
        <v>4</v>
      </c>
      <c r="G833">
        <f t="shared" si="131"/>
        <v>0</v>
      </c>
      <c r="H833">
        <f t="shared" si="132"/>
        <v>0</v>
      </c>
      <c r="I833">
        <f t="shared" si="133"/>
        <v>1</v>
      </c>
      <c r="J833">
        <f t="shared" si="134"/>
        <v>0</v>
      </c>
      <c r="K833" t="s">
        <v>11</v>
      </c>
      <c r="L833">
        <f t="shared" si="135"/>
        <v>0</v>
      </c>
      <c r="M833">
        <f t="shared" si="136"/>
        <v>0</v>
      </c>
      <c r="N833">
        <f t="shared" si="137"/>
        <v>1</v>
      </c>
      <c r="O833">
        <v>62</v>
      </c>
      <c r="P833">
        <v>57</v>
      </c>
      <c r="Q833">
        <v>4825</v>
      </c>
      <c r="R833">
        <v>8.4815660137730866</v>
      </c>
      <c r="S833">
        <f t="shared" si="128"/>
        <v>4825.0000000000018</v>
      </c>
      <c r="T833">
        <v>8.3377213969582638</v>
      </c>
      <c r="U833">
        <f t="shared" si="129"/>
        <v>4178.5576115359945</v>
      </c>
      <c r="V833">
        <v>0.14384461681482286</v>
      </c>
      <c r="W833">
        <v>8.341256401914686</v>
      </c>
      <c r="X833">
        <v>0.14030961185840063</v>
      </c>
      <c r="Z833">
        <v>4825</v>
      </c>
      <c r="AA833">
        <v>8.4815660137730866</v>
      </c>
      <c r="AB833">
        <v>0</v>
      </c>
      <c r="AC833">
        <v>1</v>
      </c>
      <c r="AD833">
        <v>6.4</v>
      </c>
      <c r="AE833">
        <v>6.43</v>
      </c>
      <c r="AF833">
        <v>3.98</v>
      </c>
    </row>
    <row r="834" spans="1:32" x14ac:dyDescent="0.3">
      <c r="A834">
        <v>2</v>
      </c>
      <c r="B834">
        <v>1.42</v>
      </c>
      <c r="C834">
        <f t="shared" si="130"/>
        <v>1.0801602892196973</v>
      </c>
      <c r="E834" t="s">
        <v>3</v>
      </c>
      <c r="F834" t="s">
        <v>13</v>
      </c>
      <c r="G834">
        <f t="shared" si="131"/>
        <v>0</v>
      </c>
      <c r="H834">
        <f t="shared" si="132"/>
        <v>0</v>
      </c>
      <c r="I834">
        <f t="shared" si="133"/>
        <v>1</v>
      </c>
      <c r="J834">
        <f t="shared" si="134"/>
        <v>0</v>
      </c>
      <c r="K834" t="s">
        <v>15</v>
      </c>
      <c r="L834">
        <f t="shared" si="135"/>
        <v>0</v>
      </c>
      <c r="M834">
        <f t="shared" si="136"/>
        <v>1</v>
      </c>
      <c r="N834">
        <f t="shared" si="137"/>
        <v>0</v>
      </c>
      <c r="O834">
        <v>62.6</v>
      </c>
      <c r="P834">
        <v>57</v>
      </c>
      <c r="Q834">
        <v>10735</v>
      </c>
      <c r="R834">
        <v>9.2812647103128807</v>
      </c>
      <c r="S834">
        <f t="shared" si="128"/>
        <v>10734.999999999993</v>
      </c>
      <c r="T834">
        <v>9.2610740928193085</v>
      </c>
      <c r="U834">
        <f t="shared" si="129"/>
        <v>10520.427189343711</v>
      </c>
      <c r="V834">
        <v>2.0190617493572205E-2</v>
      </c>
      <c r="W834">
        <v>9.2529138907808246</v>
      </c>
      <c r="X834">
        <v>2.8350819532056093E-2</v>
      </c>
      <c r="Z834">
        <v>10735</v>
      </c>
      <c r="AA834">
        <v>9.2812647103128807</v>
      </c>
      <c r="AB834">
        <v>0</v>
      </c>
      <c r="AC834">
        <v>1</v>
      </c>
      <c r="AD834">
        <v>7.19</v>
      </c>
      <c r="AE834">
        <v>7.15</v>
      </c>
      <c r="AF834">
        <v>4.49</v>
      </c>
    </row>
    <row r="835" spans="1:32" x14ac:dyDescent="0.3">
      <c r="A835">
        <v>2</v>
      </c>
      <c r="B835">
        <v>1.03</v>
      </c>
      <c r="C835">
        <f t="shared" si="130"/>
        <v>1.0065211513317971</v>
      </c>
      <c r="E835" t="s">
        <v>3</v>
      </c>
      <c r="F835" t="s">
        <v>4</v>
      </c>
      <c r="G835">
        <f t="shared" si="131"/>
        <v>0</v>
      </c>
      <c r="H835">
        <f t="shared" si="132"/>
        <v>0</v>
      </c>
      <c r="I835">
        <f t="shared" si="133"/>
        <v>1</v>
      </c>
      <c r="J835">
        <f t="shared" si="134"/>
        <v>0</v>
      </c>
      <c r="K835" t="s">
        <v>15</v>
      </c>
      <c r="L835">
        <f t="shared" si="135"/>
        <v>0</v>
      </c>
      <c r="M835">
        <f t="shared" si="136"/>
        <v>1</v>
      </c>
      <c r="N835">
        <f t="shared" si="137"/>
        <v>0</v>
      </c>
      <c r="O835">
        <v>62.3</v>
      </c>
      <c r="P835">
        <v>56</v>
      </c>
      <c r="Q835">
        <v>5364</v>
      </c>
      <c r="R835">
        <v>8.5874652444015691</v>
      </c>
      <c r="S835">
        <f t="shared" ref="S835:S898" si="138">EXP(R835)</f>
        <v>5364</v>
      </c>
      <c r="T835">
        <v>8.7417119411088535</v>
      </c>
      <c r="U835">
        <f t="shared" ref="U835:U898" si="139">EXP(T835)</f>
        <v>6258.6009024831319</v>
      </c>
      <c r="V835">
        <v>-0.15424669670728441</v>
      </c>
      <c r="W835">
        <v>8.7433696530418654</v>
      </c>
      <c r="X835">
        <v>-0.15590440864029631</v>
      </c>
      <c r="Z835">
        <v>5364</v>
      </c>
      <c r="AA835">
        <v>8.5874652444015691</v>
      </c>
      <c r="AB835">
        <v>0</v>
      </c>
      <c r="AC835">
        <v>1</v>
      </c>
      <c r="AD835">
        <v>6.46</v>
      </c>
      <c r="AE835">
        <v>6.44</v>
      </c>
      <c r="AF835">
        <v>4.0199999999999996</v>
      </c>
    </row>
    <row r="836" spans="1:32" x14ac:dyDescent="0.3">
      <c r="A836">
        <v>2</v>
      </c>
      <c r="B836">
        <v>1.1000000000000001</v>
      </c>
      <c r="C836">
        <f t="shared" si="130"/>
        <v>1.0211798847575535</v>
      </c>
      <c r="E836" t="s">
        <v>12</v>
      </c>
      <c r="F836" t="s">
        <v>13</v>
      </c>
      <c r="G836">
        <f t="shared" si="131"/>
        <v>0</v>
      </c>
      <c r="H836">
        <f t="shared" si="132"/>
        <v>0</v>
      </c>
      <c r="I836">
        <f t="shared" si="133"/>
        <v>1</v>
      </c>
      <c r="J836">
        <f t="shared" si="134"/>
        <v>0</v>
      </c>
      <c r="K836" t="s">
        <v>7</v>
      </c>
      <c r="L836">
        <f t="shared" si="135"/>
        <v>0</v>
      </c>
      <c r="M836">
        <f t="shared" si="136"/>
        <v>1</v>
      </c>
      <c r="N836">
        <f t="shared" si="137"/>
        <v>0</v>
      </c>
      <c r="O836">
        <v>58.4</v>
      </c>
      <c r="P836">
        <v>60</v>
      </c>
      <c r="Q836">
        <v>7399</v>
      </c>
      <c r="R836">
        <v>8.9091001349255503</v>
      </c>
      <c r="S836">
        <f t="shared" si="138"/>
        <v>7398.9999999999955</v>
      </c>
      <c r="T836">
        <v>8.9253947012397639</v>
      </c>
      <c r="U836">
        <f t="shared" si="139"/>
        <v>7520.5511180989097</v>
      </c>
      <c r="V836">
        <v>-1.6294566314213554E-2</v>
      </c>
      <c r="W836">
        <v>8.921714779108127</v>
      </c>
      <c r="X836">
        <v>-1.261464418257674E-2</v>
      </c>
      <c r="Z836">
        <v>7399</v>
      </c>
      <c r="AA836">
        <v>8.9091001349255503</v>
      </c>
      <c r="AB836">
        <v>0</v>
      </c>
      <c r="AC836">
        <v>1</v>
      </c>
      <c r="AD836">
        <v>6.85</v>
      </c>
      <c r="AE836">
        <v>6.81</v>
      </c>
      <c r="AF836">
        <v>3.99</v>
      </c>
    </row>
    <row r="837" spans="1:32" x14ac:dyDescent="0.3">
      <c r="A837">
        <v>2</v>
      </c>
      <c r="B837">
        <v>1.01</v>
      </c>
      <c r="C837">
        <f t="shared" si="130"/>
        <v>1.0021904733436682</v>
      </c>
      <c r="E837" t="s">
        <v>12</v>
      </c>
      <c r="F837" t="s">
        <v>14</v>
      </c>
      <c r="G837">
        <f t="shared" si="131"/>
        <v>0</v>
      </c>
      <c r="H837">
        <f t="shared" si="132"/>
        <v>1</v>
      </c>
      <c r="I837">
        <f t="shared" si="133"/>
        <v>0</v>
      </c>
      <c r="J837">
        <f t="shared" si="134"/>
        <v>0</v>
      </c>
      <c r="K837" t="s">
        <v>11</v>
      </c>
      <c r="L837">
        <f t="shared" si="135"/>
        <v>0</v>
      </c>
      <c r="M837">
        <f t="shared" si="136"/>
        <v>0</v>
      </c>
      <c r="N837">
        <f t="shared" si="137"/>
        <v>1</v>
      </c>
      <c r="O837">
        <v>61.8</v>
      </c>
      <c r="P837">
        <v>54</v>
      </c>
      <c r="Q837">
        <v>3507</v>
      </c>
      <c r="R837">
        <v>8.1625162501401789</v>
      </c>
      <c r="S837">
        <f t="shared" si="138"/>
        <v>3507.0000000000027</v>
      </c>
      <c r="T837">
        <v>8.4646361462834872</v>
      </c>
      <c r="U837">
        <f t="shared" si="139"/>
        <v>4744.0009753946124</v>
      </c>
      <c r="V837">
        <v>-0.30211989614330825</v>
      </c>
      <c r="W837">
        <v>8.4649927513696426</v>
      </c>
      <c r="X837">
        <v>-0.30247650122946368</v>
      </c>
      <c r="Z837">
        <v>3507</v>
      </c>
      <c r="AA837">
        <v>8.1625162501401789</v>
      </c>
      <c r="AB837">
        <v>0</v>
      </c>
      <c r="AC837">
        <v>1</v>
      </c>
      <c r="AD837">
        <v>6.47</v>
      </c>
      <c r="AE837">
        <v>6.42</v>
      </c>
      <c r="AF837">
        <v>3.98</v>
      </c>
    </row>
    <row r="838" spans="1:32" x14ac:dyDescent="0.3">
      <c r="A838">
        <v>2</v>
      </c>
      <c r="B838">
        <v>1.03</v>
      </c>
      <c r="C838">
        <f t="shared" si="130"/>
        <v>1.0065211513317971</v>
      </c>
      <c r="E838" t="s">
        <v>3</v>
      </c>
      <c r="F838" t="s">
        <v>4</v>
      </c>
      <c r="G838">
        <f t="shared" si="131"/>
        <v>0</v>
      </c>
      <c r="H838">
        <f t="shared" si="132"/>
        <v>0</v>
      </c>
      <c r="I838">
        <f t="shared" si="133"/>
        <v>1</v>
      </c>
      <c r="J838">
        <f t="shared" si="134"/>
        <v>0</v>
      </c>
      <c r="K838" t="s">
        <v>11</v>
      </c>
      <c r="L838">
        <f t="shared" si="135"/>
        <v>0</v>
      </c>
      <c r="M838">
        <f t="shared" si="136"/>
        <v>0</v>
      </c>
      <c r="N838">
        <f t="shared" si="137"/>
        <v>1</v>
      </c>
      <c r="O838">
        <v>60.6</v>
      </c>
      <c r="P838">
        <v>56</v>
      </c>
      <c r="Q838">
        <v>4283</v>
      </c>
      <c r="R838">
        <v>8.3624089776153703</v>
      </c>
      <c r="S838">
        <f t="shared" si="138"/>
        <v>4282.9999999999973</v>
      </c>
      <c r="T838">
        <v>8.4453025687152685</v>
      </c>
      <c r="U838">
        <f t="shared" si="139"/>
        <v>4653.1634016680555</v>
      </c>
      <c r="V838">
        <v>-8.2893591099898245E-2</v>
      </c>
      <c r="W838">
        <v>8.4389531356914791</v>
      </c>
      <c r="X838">
        <v>-7.6544158076108815E-2</v>
      </c>
      <c r="Z838">
        <v>4283</v>
      </c>
      <c r="AA838">
        <v>8.3624089776153703</v>
      </c>
      <c r="AB838">
        <v>0</v>
      </c>
      <c r="AC838">
        <v>1</v>
      </c>
      <c r="AD838">
        <v>6.53</v>
      </c>
      <c r="AE838">
        <v>6.63</v>
      </c>
      <c r="AF838">
        <v>3.99</v>
      </c>
    </row>
    <row r="839" spans="1:32" x14ac:dyDescent="0.3">
      <c r="A839">
        <v>2</v>
      </c>
      <c r="B839">
        <v>1.7</v>
      </c>
      <c r="C839">
        <f t="shared" si="130"/>
        <v>1.1237655591061944</v>
      </c>
      <c r="E839" t="s">
        <v>3</v>
      </c>
      <c r="F839" t="s">
        <v>13</v>
      </c>
      <c r="G839">
        <f t="shared" si="131"/>
        <v>0</v>
      </c>
      <c r="H839">
        <f t="shared" si="132"/>
        <v>0</v>
      </c>
      <c r="I839">
        <f t="shared" si="133"/>
        <v>1</v>
      </c>
      <c r="J839">
        <f t="shared" si="134"/>
        <v>0</v>
      </c>
      <c r="K839" t="s">
        <v>7</v>
      </c>
      <c r="L839">
        <f t="shared" si="135"/>
        <v>0</v>
      </c>
      <c r="M839">
        <f t="shared" si="136"/>
        <v>1</v>
      </c>
      <c r="N839">
        <f t="shared" si="137"/>
        <v>0</v>
      </c>
      <c r="O839">
        <v>62.5</v>
      </c>
      <c r="P839">
        <v>57</v>
      </c>
      <c r="Q839">
        <v>13398</v>
      </c>
      <c r="R839">
        <v>9.5028607210682132</v>
      </c>
      <c r="S839">
        <f t="shared" si="138"/>
        <v>13398.000000000005</v>
      </c>
      <c r="T839">
        <v>9.5594360245374119</v>
      </c>
      <c r="U839">
        <f t="shared" si="139"/>
        <v>14177.847986035022</v>
      </c>
      <c r="V839">
        <v>-5.6575303469198701E-2</v>
      </c>
      <c r="W839">
        <v>9.5677326063486632</v>
      </c>
      <c r="X839">
        <v>-6.4871885280449959E-2</v>
      </c>
      <c r="Z839">
        <v>13398</v>
      </c>
      <c r="AA839">
        <v>9.5028607210682132</v>
      </c>
      <c r="AB839">
        <v>0</v>
      </c>
      <c r="AC839">
        <v>1</v>
      </c>
      <c r="AD839">
        <v>7.61</v>
      </c>
      <c r="AE839">
        <v>7.57</v>
      </c>
      <c r="AF839">
        <v>4.74</v>
      </c>
    </row>
    <row r="840" spans="1:32" x14ac:dyDescent="0.3">
      <c r="A840">
        <v>2</v>
      </c>
      <c r="B840">
        <v>1.04</v>
      </c>
      <c r="C840">
        <f t="shared" si="130"/>
        <v>1.0086619341391987</v>
      </c>
      <c r="E840" t="s">
        <v>3</v>
      </c>
      <c r="F840" t="s">
        <v>13</v>
      </c>
      <c r="G840">
        <f t="shared" si="131"/>
        <v>0</v>
      </c>
      <c r="H840">
        <f t="shared" si="132"/>
        <v>0</v>
      </c>
      <c r="I840">
        <f t="shared" si="133"/>
        <v>1</v>
      </c>
      <c r="J840">
        <f t="shared" si="134"/>
        <v>0</v>
      </c>
      <c r="K840" t="s">
        <v>15</v>
      </c>
      <c r="L840">
        <f t="shared" si="135"/>
        <v>0</v>
      </c>
      <c r="M840">
        <f t="shared" si="136"/>
        <v>1</v>
      </c>
      <c r="N840">
        <f t="shared" si="137"/>
        <v>0</v>
      </c>
      <c r="O840">
        <v>61.9</v>
      </c>
      <c r="P840">
        <v>54</v>
      </c>
      <c r="Q840">
        <v>6809</v>
      </c>
      <c r="R840">
        <v>8.826000545482966</v>
      </c>
      <c r="S840">
        <f t="shared" si="138"/>
        <v>6808.9999999999955</v>
      </c>
      <c r="T840">
        <v>8.8138527633974739</v>
      </c>
      <c r="U840">
        <f t="shared" si="139"/>
        <v>6726.7861209366774</v>
      </c>
      <c r="V840">
        <v>1.2147782085492054E-2</v>
      </c>
      <c r="W840">
        <v>8.8052068997024868</v>
      </c>
      <c r="X840">
        <v>2.0793645780479153E-2</v>
      </c>
      <c r="Z840">
        <v>6809</v>
      </c>
      <c r="AA840">
        <v>8.826000545482966</v>
      </c>
      <c r="AB840">
        <v>0</v>
      </c>
      <c r="AC840">
        <v>1</v>
      </c>
      <c r="AD840">
        <v>6.53</v>
      </c>
      <c r="AE840">
        <v>6.56</v>
      </c>
      <c r="AF840">
        <v>4.05</v>
      </c>
    </row>
    <row r="841" spans="1:32" x14ac:dyDescent="0.3">
      <c r="A841">
        <v>2</v>
      </c>
      <c r="B841">
        <v>1.1200000000000001</v>
      </c>
      <c r="C841">
        <f t="shared" si="130"/>
        <v>1.0252341011706301</v>
      </c>
      <c r="E841" t="s">
        <v>18</v>
      </c>
      <c r="F841" t="s">
        <v>10</v>
      </c>
      <c r="G841">
        <f t="shared" si="131"/>
        <v>0</v>
      </c>
      <c r="H841">
        <f t="shared" si="132"/>
        <v>0</v>
      </c>
      <c r="I841">
        <f t="shared" si="133"/>
        <v>0</v>
      </c>
      <c r="J841">
        <f t="shared" si="134"/>
        <v>1</v>
      </c>
      <c r="K841" t="s">
        <v>2</v>
      </c>
      <c r="L841">
        <f t="shared" si="135"/>
        <v>0</v>
      </c>
      <c r="M841">
        <f t="shared" si="136"/>
        <v>0</v>
      </c>
      <c r="N841">
        <f t="shared" si="137"/>
        <v>1</v>
      </c>
      <c r="O841">
        <v>61.7</v>
      </c>
      <c r="P841">
        <v>58.1</v>
      </c>
      <c r="Q841">
        <v>4724</v>
      </c>
      <c r="R841">
        <v>8.460411177317253</v>
      </c>
      <c r="S841">
        <f t="shared" si="138"/>
        <v>4724</v>
      </c>
      <c r="T841">
        <v>8.2896020898337834</v>
      </c>
      <c r="U841">
        <f t="shared" si="139"/>
        <v>3982.2493017485067</v>
      </c>
      <c r="V841">
        <v>0.17080908748346957</v>
      </c>
      <c r="W841">
        <v>8.2920877337754515</v>
      </c>
      <c r="X841">
        <v>0.16832344354180151</v>
      </c>
      <c r="Z841">
        <v>4724</v>
      </c>
      <c r="AA841">
        <v>8.460411177317253</v>
      </c>
      <c r="AB841">
        <v>0</v>
      </c>
      <c r="AC841">
        <v>1</v>
      </c>
      <c r="AD841">
        <v>6.6</v>
      </c>
      <c r="AE841">
        <v>6.66</v>
      </c>
      <c r="AF841">
        <v>4.09</v>
      </c>
    </row>
    <row r="842" spans="1:32" x14ac:dyDescent="0.3">
      <c r="A842">
        <v>2</v>
      </c>
      <c r="B842">
        <v>1.6</v>
      </c>
      <c r="C842">
        <f t="shared" si="130"/>
        <v>1.1088836605832322</v>
      </c>
      <c r="E842" t="s">
        <v>12</v>
      </c>
      <c r="F842" t="s">
        <v>10</v>
      </c>
      <c r="G842">
        <f t="shared" si="131"/>
        <v>0</v>
      </c>
      <c r="H842">
        <f t="shared" si="132"/>
        <v>0</v>
      </c>
      <c r="I842">
        <f t="shared" si="133"/>
        <v>0</v>
      </c>
      <c r="J842">
        <f t="shared" si="134"/>
        <v>1</v>
      </c>
      <c r="K842" t="s">
        <v>2</v>
      </c>
      <c r="L842">
        <f t="shared" si="135"/>
        <v>0</v>
      </c>
      <c r="M842">
        <f t="shared" si="136"/>
        <v>0</v>
      </c>
      <c r="N842">
        <f t="shared" si="137"/>
        <v>1</v>
      </c>
      <c r="O842">
        <v>60.3</v>
      </c>
      <c r="P842">
        <v>59</v>
      </c>
      <c r="Q842">
        <v>8808</v>
      </c>
      <c r="R842">
        <v>9.0834156784025151</v>
      </c>
      <c r="S842">
        <f t="shared" si="138"/>
        <v>8807.9999999999927</v>
      </c>
      <c r="T842">
        <v>8.9374289710497763</v>
      </c>
      <c r="U842">
        <f t="shared" si="139"/>
        <v>7611.6022273213666</v>
      </c>
      <c r="V842">
        <v>0.14598670735273878</v>
      </c>
      <c r="W842">
        <v>8.93810098390259</v>
      </c>
      <c r="X842">
        <v>0.14531469449992507</v>
      </c>
      <c r="Z842">
        <v>8808</v>
      </c>
      <c r="AA842">
        <v>9.0834156784025151</v>
      </c>
      <c r="AB842">
        <v>0</v>
      </c>
      <c r="AC842">
        <v>1</v>
      </c>
      <c r="AD842">
        <v>7.56</v>
      </c>
      <c r="AE842">
        <v>7.61</v>
      </c>
      <c r="AF842">
        <v>4.57</v>
      </c>
    </row>
    <row r="843" spans="1:32" x14ac:dyDescent="0.3">
      <c r="A843">
        <v>2</v>
      </c>
      <c r="B843">
        <v>1.01</v>
      </c>
      <c r="C843">
        <f t="shared" si="130"/>
        <v>1.0021904733436682</v>
      </c>
      <c r="E843" t="s">
        <v>3</v>
      </c>
      <c r="F843" t="s">
        <v>13</v>
      </c>
      <c r="G843">
        <f t="shared" si="131"/>
        <v>0</v>
      </c>
      <c r="H843">
        <f t="shared" si="132"/>
        <v>0</v>
      </c>
      <c r="I843">
        <f t="shared" si="133"/>
        <v>1</v>
      </c>
      <c r="J843">
        <f t="shared" si="134"/>
        <v>0</v>
      </c>
      <c r="K843" t="s">
        <v>2</v>
      </c>
      <c r="L843">
        <f t="shared" si="135"/>
        <v>0</v>
      </c>
      <c r="M843">
        <f t="shared" si="136"/>
        <v>0</v>
      </c>
      <c r="N843">
        <f t="shared" si="137"/>
        <v>1</v>
      </c>
      <c r="O843">
        <v>62.7</v>
      </c>
      <c r="P843">
        <v>57</v>
      </c>
      <c r="Q843">
        <v>5555</v>
      </c>
      <c r="R843">
        <v>8.6224537020737309</v>
      </c>
      <c r="S843">
        <f t="shared" si="138"/>
        <v>5555.0000000000027</v>
      </c>
      <c r="T843">
        <v>8.2844066259953824</v>
      </c>
      <c r="U843">
        <f t="shared" si="139"/>
        <v>3961.6133226659481</v>
      </c>
      <c r="V843">
        <v>0.3380470760783485</v>
      </c>
      <c r="W843">
        <v>8.2999387325466536</v>
      </c>
      <c r="X843">
        <v>0.32251496952707726</v>
      </c>
      <c r="Z843">
        <v>5555</v>
      </c>
      <c r="AA843">
        <v>8.6224537020737309</v>
      </c>
      <c r="AB843">
        <v>0</v>
      </c>
      <c r="AC843">
        <v>1</v>
      </c>
      <c r="AD843">
        <v>6.3</v>
      </c>
      <c r="AE843">
        <v>6.34</v>
      </c>
      <c r="AF843">
        <v>3.96</v>
      </c>
    </row>
    <row r="844" spans="1:32" x14ac:dyDescent="0.3">
      <c r="A844">
        <v>2</v>
      </c>
      <c r="B844">
        <v>1.05</v>
      </c>
      <c r="C844">
        <f t="shared" si="130"/>
        <v>1.010786718750355</v>
      </c>
      <c r="E844" t="s">
        <v>12</v>
      </c>
      <c r="F844" t="s">
        <v>13</v>
      </c>
      <c r="G844">
        <f t="shared" si="131"/>
        <v>0</v>
      </c>
      <c r="H844">
        <f t="shared" si="132"/>
        <v>0</v>
      </c>
      <c r="I844">
        <f t="shared" si="133"/>
        <v>1</v>
      </c>
      <c r="J844">
        <f t="shared" si="134"/>
        <v>0</v>
      </c>
      <c r="K844" t="s">
        <v>7</v>
      </c>
      <c r="L844">
        <f t="shared" si="135"/>
        <v>0</v>
      </c>
      <c r="M844">
        <f t="shared" si="136"/>
        <v>1</v>
      </c>
      <c r="N844">
        <f t="shared" si="137"/>
        <v>0</v>
      </c>
      <c r="O844">
        <v>61.1</v>
      </c>
      <c r="P844">
        <v>59</v>
      </c>
      <c r="Q844">
        <v>7644</v>
      </c>
      <c r="R844">
        <v>8.9416763053601631</v>
      </c>
      <c r="S844">
        <f t="shared" si="138"/>
        <v>7643.9999999999955</v>
      </c>
      <c r="T844">
        <v>8.7991417249173196</v>
      </c>
      <c r="U844">
        <f t="shared" si="139"/>
        <v>6628.5524427678301</v>
      </c>
      <c r="V844">
        <v>0.14253458044284351</v>
      </c>
      <c r="W844">
        <v>8.7963698747792129</v>
      </c>
      <c r="X844">
        <v>0.14530643058095016</v>
      </c>
      <c r="Z844">
        <v>7644</v>
      </c>
      <c r="AA844">
        <v>8.9416763053601631</v>
      </c>
      <c r="AB844">
        <v>0</v>
      </c>
      <c r="AC844">
        <v>1</v>
      </c>
      <c r="AD844">
        <v>6.6</v>
      </c>
      <c r="AE844">
        <v>6.55</v>
      </c>
      <c r="AF844">
        <v>4.0199999999999996</v>
      </c>
    </row>
    <row r="845" spans="1:32" x14ac:dyDescent="0.3">
      <c r="A845">
        <v>2</v>
      </c>
      <c r="B845">
        <v>1.6</v>
      </c>
      <c r="C845">
        <f t="shared" si="130"/>
        <v>1.1088836605832322</v>
      </c>
      <c r="E845" t="s">
        <v>3</v>
      </c>
      <c r="F845" t="s">
        <v>13</v>
      </c>
      <c r="G845">
        <f t="shared" si="131"/>
        <v>0</v>
      </c>
      <c r="H845">
        <f t="shared" si="132"/>
        <v>0</v>
      </c>
      <c r="I845">
        <f t="shared" si="133"/>
        <v>1</v>
      </c>
      <c r="J845">
        <f t="shared" si="134"/>
        <v>0</v>
      </c>
      <c r="K845" t="s">
        <v>9</v>
      </c>
      <c r="L845">
        <f t="shared" si="135"/>
        <v>0</v>
      </c>
      <c r="M845">
        <f t="shared" si="136"/>
        <v>1</v>
      </c>
      <c r="N845">
        <f t="shared" si="137"/>
        <v>0</v>
      </c>
      <c r="O845">
        <v>60.8</v>
      </c>
      <c r="P845">
        <v>56</v>
      </c>
      <c r="Q845">
        <v>16339</v>
      </c>
      <c r="R845">
        <v>9.7013101670308242</v>
      </c>
      <c r="S845">
        <f t="shared" si="138"/>
        <v>16339.000000000011</v>
      </c>
      <c r="T845">
        <v>9.4994859940252478</v>
      </c>
      <c r="U845">
        <f t="shared" si="139"/>
        <v>13352.861614782252</v>
      </c>
      <c r="V845">
        <v>0.20182417300557631</v>
      </c>
      <c r="W845">
        <v>9.4995095973467194</v>
      </c>
      <c r="X845">
        <v>0.20180056968410476</v>
      </c>
      <c r="Z845">
        <v>16339</v>
      </c>
      <c r="AA845">
        <v>9.7013101670308242</v>
      </c>
      <c r="AB845">
        <v>0</v>
      </c>
      <c r="AC845">
        <v>1</v>
      </c>
      <c r="AD845">
        <v>7.58</v>
      </c>
      <c r="AE845">
        <v>7.54</v>
      </c>
      <c r="AF845">
        <v>4.5999999999999996</v>
      </c>
    </row>
    <row r="846" spans="1:32" x14ac:dyDescent="0.3">
      <c r="A846">
        <v>2</v>
      </c>
      <c r="B846">
        <v>1.41</v>
      </c>
      <c r="C846">
        <f t="shared" si="130"/>
        <v>1.0784829481312483</v>
      </c>
      <c r="E846" t="s">
        <v>12</v>
      </c>
      <c r="F846" t="s">
        <v>6</v>
      </c>
      <c r="G846">
        <f t="shared" si="131"/>
        <v>0</v>
      </c>
      <c r="H846">
        <f t="shared" si="132"/>
        <v>1</v>
      </c>
      <c r="I846">
        <f t="shared" si="133"/>
        <v>0</v>
      </c>
      <c r="J846">
        <f t="shared" si="134"/>
        <v>0</v>
      </c>
      <c r="K846" t="s">
        <v>7</v>
      </c>
      <c r="L846">
        <f t="shared" si="135"/>
        <v>0</v>
      </c>
      <c r="M846">
        <f t="shared" si="136"/>
        <v>1</v>
      </c>
      <c r="N846">
        <f t="shared" si="137"/>
        <v>0</v>
      </c>
      <c r="O846">
        <v>58.8</v>
      </c>
      <c r="P846">
        <v>59</v>
      </c>
      <c r="Q846">
        <v>12671</v>
      </c>
      <c r="R846">
        <v>9.4470711967989089</v>
      </c>
      <c r="S846">
        <f t="shared" si="138"/>
        <v>12671.000000000009</v>
      </c>
      <c r="T846">
        <v>9.3842084720889858</v>
      </c>
      <c r="U846">
        <f t="shared" si="139"/>
        <v>11898.986079770613</v>
      </c>
      <c r="V846">
        <v>6.2862724709923157E-2</v>
      </c>
      <c r="W846">
        <v>9.3973384333961363</v>
      </c>
      <c r="X846">
        <v>4.9732763402772662E-2</v>
      </c>
      <c r="Z846">
        <v>12671</v>
      </c>
      <c r="AA846">
        <v>9.4470711967989089</v>
      </c>
      <c r="AB846">
        <v>0</v>
      </c>
      <c r="AC846">
        <v>1</v>
      </c>
      <c r="AD846">
        <v>7.3</v>
      </c>
      <c r="AE846">
        <v>7.26</v>
      </c>
      <c r="AF846">
        <v>4.28</v>
      </c>
    </row>
    <row r="847" spans="1:32" x14ac:dyDescent="0.3">
      <c r="A847">
        <v>2</v>
      </c>
      <c r="B847">
        <v>1.1299999999999999</v>
      </c>
      <c r="C847">
        <f t="shared" si="130"/>
        <v>1.027240065158562</v>
      </c>
      <c r="E847" t="s">
        <v>0</v>
      </c>
      <c r="F847" t="s">
        <v>14</v>
      </c>
      <c r="G847">
        <f t="shared" si="131"/>
        <v>0</v>
      </c>
      <c r="H847">
        <f t="shared" si="132"/>
        <v>1</v>
      </c>
      <c r="I847">
        <f t="shared" si="133"/>
        <v>0</v>
      </c>
      <c r="J847">
        <f t="shared" si="134"/>
        <v>0</v>
      </c>
      <c r="K847" t="s">
        <v>11</v>
      </c>
      <c r="L847">
        <f t="shared" si="135"/>
        <v>0</v>
      </c>
      <c r="M847">
        <f t="shared" si="136"/>
        <v>0</v>
      </c>
      <c r="N847">
        <f t="shared" si="137"/>
        <v>1</v>
      </c>
      <c r="O847">
        <v>64</v>
      </c>
      <c r="P847">
        <v>58</v>
      </c>
      <c r="Q847">
        <v>3952</v>
      </c>
      <c r="R847">
        <v>8.2819770588677581</v>
      </c>
      <c r="S847">
        <f t="shared" si="138"/>
        <v>3951.9999999999986</v>
      </c>
      <c r="T847">
        <v>8.6146014205787651</v>
      </c>
      <c r="U847">
        <f t="shared" si="139"/>
        <v>5511.5513849207246</v>
      </c>
      <c r="V847">
        <v>-0.33262436171100696</v>
      </c>
      <c r="W847">
        <v>8.6113970399756745</v>
      </c>
      <c r="X847">
        <v>-0.32941998110791637</v>
      </c>
      <c r="Z847">
        <v>3952</v>
      </c>
      <c r="AA847">
        <v>8.2819770588677581</v>
      </c>
      <c r="AB847">
        <v>0</v>
      </c>
      <c r="AC847">
        <v>1</v>
      </c>
      <c r="AD847">
        <v>6.52</v>
      </c>
      <c r="AE847">
        <v>6.58</v>
      </c>
      <c r="AF847">
        <v>4.1900000000000004</v>
      </c>
    </row>
    <row r="848" spans="1:32" x14ac:dyDescent="0.3">
      <c r="A848">
        <v>2</v>
      </c>
      <c r="B848">
        <v>1.61</v>
      </c>
      <c r="C848">
        <f t="shared" si="130"/>
        <v>1.1104039810031108</v>
      </c>
      <c r="E848" t="s">
        <v>12</v>
      </c>
      <c r="F848" t="s">
        <v>10</v>
      </c>
      <c r="G848">
        <f t="shared" si="131"/>
        <v>0</v>
      </c>
      <c r="H848">
        <f t="shared" si="132"/>
        <v>0</v>
      </c>
      <c r="I848">
        <f t="shared" si="133"/>
        <v>0</v>
      </c>
      <c r="J848">
        <f t="shared" si="134"/>
        <v>1</v>
      </c>
      <c r="K848" t="s">
        <v>7</v>
      </c>
      <c r="L848">
        <f t="shared" si="135"/>
        <v>0</v>
      </c>
      <c r="M848">
        <f t="shared" si="136"/>
        <v>1</v>
      </c>
      <c r="N848">
        <f t="shared" si="137"/>
        <v>0</v>
      </c>
      <c r="O848">
        <v>62.2</v>
      </c>
      <c r="P848">
        <v>58</v>
      </c>
      <c r="Q848">
        <v>9961</v>
      </c>
      <c r="R848">
        <v>9.2064327471451648</v>
      </c>
      <c r="S848">
        <f t="shared" si="138"/>
        <v>9960.9999999999909</v>
      </c>
      <c r="T848">
        <v>9.3238535872264752</v>
      </c>
      <c r="U848">
        <f t="shared" si="139"/>
        <v>11202.06692606385</v>
      </c>
      <c r="V848">
        <v>-0.11742084008131037</v>
      </c>
      <c r="W848">
        <v>9.3194537783515976</v>
      </c>
      <c r="X848">
        <v>-0.11302103120643281</v>
      </c>
      <c r="Z848">
        <v>9961</v>
      </c>
      <c r="AA848">
        <v>9.2064327471451648</v>
      </c>
      <c r="AB848">
        <v>0</v>
      </c>
      <c r="AC848">
        <v>1</v>
      </c>
      <c r="AD848">
        <v>7.46</v>
      </c>
      <c r="AE848">
        <v>7.55</v>
      </c>
      <c r="AF848">
        <v>4.67</v>
      </c>
    </row>
    <row r="849" spans="1:32" x14ac:dyDescent="0.3">
      <c r="A849">
        <v>2</v>
      </c>
      <c r="B849">
        <v>1.01</v>
      </c>
      <c r="C849">
        <f t="shared" si="130"/>
        <v>1.0021904733436682</v>
      </c>
      <c r="E849" t="s">
        <v>18</v>
      </c>
      <c r="F849" t="s">
        <v>13</v>
      </c>
      <c r="G849">
        <f t="shared" si="131"/>
        <v>0</v>
      </c>
      <c r="H849">
        <f t="shared" si="132"/>
        <v>0</v>
      </c>
      <c r="I849">
        <f t="shared" si="133"/>
        <v>1</v>
      </c>
      <c r="J849">
        <f t="shared" si="134"/>
        <v>0</v>
      </c>
      <c r="K849" t="s">
        <v>19</v>
      </c>
      <c r="L849">
        <f t="shared" si="135"/>
        <v>0</v>
      </c>
      <c r="M849">
        <f t="shared" si="136"/>
        <v>0</v>
      </c>
      <c r="N849">
        <f t="shared" si="137"/>
        <v>0</v>
      </c>
      <c r="O849">
        <v>63.1</v>
      </c>
      <c r="P849">
        <v>60</v>
      </c>
      <c r="Q849">
        <v>2108</v>
      </c>
      <c r="R849">
        <v>7.6534949096612532</v>
      </c>
      <c r="S849">
        <f t="shared" si="138"/>
        <v>2108.0000000000005</v>
      </c>
      <c r="T849">
        <v>8.2469087701042039</v>
      </c>
      <c r="U849">
        <f t="shared" si="139"/>
        <v>3815.8120190677178</v>
      </c>
      <c r="V849">
        <v>-0.59341386044295064</v>
      </c>
      <c r="W849">
        <v>8.2563091081090327</v>
      </c>
      <c r="X849">
        <v>-0.6028141984477795</v>
      </c>
      <c r="Z849">
        <v>2108</v>
      </c>
      <c r="AA849">
        <v>7.6534949096612532</v>
      </c>
      <c r="AB849">
        <v>0</v>
      </c>
      <c r="AC849">
        <v>1</v>
      </c>
      <c r="AD849">
        <v>6.42</v>
      </c>
      <c r="AE849">
        <v>6.25</v>
      </c>
      <c r="AF849">
        <v>3.99</v>
      </c>
    </row>
    <row r="850" spans="1:32" x14ac:dyDescent="0.3">
      <c r="A850">
        <v>2</v>
      </c>
      <c r="B850">
        <v>1.5</v>
      </c>
      <c r="C850">
        <f t="shared" si="130"/>
        <v>1.0932575062388263</v>
      </c>
      <c r="E850" t="s">
        <v>18</v>
      </c>
      <c r="F850" t="s">
        <v>10</v>
      </c>
      <c r="G850">
        <f t="shared" si="131"/>
        <v>0</v>
      </c>
      <c r="H850">
        <f t="shared" si="132"/>
        <v>0</v>
      </c>
      <c r="I850">
        <f t="shared" si="133"/>
        <v>0</v>
      </c>
      <c r="J850">
        <f t="shared" si="134"/>
        <v>1</v>
      </c>
      <c r="K850" t="s">
        <v>7</v>
      </c>
      <c r="L850">
        <f t="shared" si="135"/>
        <v>0</v>
      </c>
      <c r="M850">
        <f t="shared" si="136"/>
        <v>1</v>
      </c>
      <c r="N850">
        <f t="shared" si="137"/>
        <v>0</v>
      </c>
      <c r="O850">
        <v>60.8</v>
      </c>
      <c r="P850">
        <v>63</v>
      </c>
      <c r="Q850">
        <v>9281</v>
      </c>
      <c r="R850">
        <v>9.1357245785953936</v>
      </c>
      <c r="S850">
        <f t="shared" si="138"/>
        <v>9281.0000000000073</v>
      </c>
      <c r="T850">
        <v>9.1938202408484848</v>
      </c>
      <c r="U850">
        <f t="shared" si="139"/>
        <v>9836.1557790055558</v>
      </c>
      <c r="V850">
        <v>-5.8095662253091263E-2</v>
      </c>
      <c r="W850">
        <v>9.1922222499091326</v>
      </c>
      <c r="X850">
        <v>-5.6497671313739062E-2</v>
      </c>
      <c r="Z850">
        <v>9281</v>
      </c>
      <c r="AA850">
        <v>9.1357245785953936</v>
      </c>
      <c r="AB850">
        <v>0</v>
      </c>
      <c r="AC850">
        <v>1</v>
      </c>
      <c r="AD850">
        <v>7.37</v>
      </c>
      <c r="AE850">
        <v>7.41</v>
      </c>
      <c r="AF850">
        <v>4.49</v>
      </c>
    </row>
    <row r="851" spans="1:32" x14ac:dyDescent="0.3">
      <c r="A851">
        <v>2</v>
      </c>
      <c r="B851">
        <v>1.51</v>
      </c>
      <c r="C851">
        <f t="shared" si="130"/>
        <v>1.0948560705584958</v>
      </c>
      <c r="E851" t="s">
        <v>18</v>
      </c>
      <c r="F851" t="s">
        <v>10</v>
      </c>
      <c r="G851">
        <f t="shared" si="131"/>
        <v>0</v>
      </c>
      <c r="H851">
        <f t="shared" si="132"/>
        <v>0</v>
      </c>
      <c r="I851">
        <f t="shared" si="133"/>
        <v>0</v>
      </c>
      <c r="J851">
        <f t="shared" si="134"/>
        <v>1</v>
      </c>
      <c r="K851" t="s">
        <v>11</v>
      </c>
      <c r="L851">
        <f t="shared" si="135"/>
        <v>0</v>
      </c>
      <c r="M851">
        <f t="shared" si="136"/>
        <v>0</v>
      </c>
      <c r="N851">
        <f t="shared" si="137"/>
        <v>1</v>
      </c>
      <c r="O851">
        <v>63.1</v>
      </c>
      <c r="P851">
        <v>60</v>
      </c>
      <c r="Q851">
        <v>6819</v>
      </c>
      <c r="R851">
        <v>8.8274681125206538</v>
      </c>
      <c r="S851">
        <f t="shared" si="138"/>
        <v>6819.0000000000064</v>
      </c>
      <c r="T851">
        <v>8.6710093629956777</v>
      </c>
      <c r="U851">
        <f t="shared" si="139"/>
        <v>5831.3823615473302</v>
      </c>
      <c r="V851">
        <v>0.15645874952497607</v>
      </c>
      <c r="W851">
        <v>8.6878301695339832</v>
      </c>
      <c r="X851">
        <v>0.13963794298667054</v>
      </c>
      <c r="Z851">
        <v>6819</v>
      </c>
      <c r="AA851">
        <v>8.8274681125206538</v>
      </c>
      <c r="AB851">
        <v>0</v>
      </c>
      <c r="AC851">
        <v>1</v>
      </c>
      <c r="AD851">
        <v>7.19</v>
      </c>
      <c r="AE851">
        <v>7.13</v>
      </c>
      <c r="AF851">
        <v>4.5199999999999996</v>
      </c>
    </row>
    <row r="852" spans="1:32" x14ac:dyDescent="0.3">
      <c r="A852">
        <v>2</v>
      </c>
      <c r="B852">
        <v>1.04</v>
      </c>
      <c r="C852">
        <f t="shared" si="130"/>
        <v>1.0086619341391987</v>
      </c>
      <c r="E852" t="s">
        <v>3</v>
      </c>
      <c r="F852" t="s">
        <v>10</v>
      </c>
      <c r="G852">
        <f t="shared" si="131"/>
        <v>0</v>
      </c>
      <c r="H852">
        <f t="shared" si="132"/>
        <v>0</v>
      </c>
      <c r="I852">
        <f t="shared" si="133"/>
        <v>0</v>
      </c>
      <c r="J852">
        <f t="shared" si="134"/>
        <v>1</v>
      </c>
      <c r="K852" t="s">
        <v>7</v>
      </c>
      <c r="L852">
        <f t="shared" si="135"/>
        <v>0</v>
      </c>
      <c r="M852">
        <f t="shared" si="136"/>
        <v>1</v>
      </c>
      <c r="N852">
        <f t="shared" si="137"/>
        <v>0</v>
      </c>
      <c r="O852">
        <v>62.9</v>
      </c>
      <c r="P852">
        <v>43</v>
      </c>
      <c r="Q852">
        <v>4997</v>
      </c>
      <c r="R852">
        <v>8.5165930113442059</v>
      </c>
      <c r="S852">
        <f t="shared" si="138"/>
        <v>4997.0000000000045</v>
      </c>
      <c r="T852">
        <v>8.5293790614898484</v>
      </c>
      <c r="U852">
        <f t="shared" si="139"/>
        <v>5061.3021015018448</v>
      </c>
      <c r="V852">
        <v>-1.2786050145642491E-2</v>
      </c>
      <c r="W852">
        <v>8.532033435125026</v>
      </c>
      <c r="X852">
        <v>-1.5440423780820112E-2</v>
      </c>
      <c r="Z852">
        <v>4997</v>
      </c>
      <c r="AA852">
        <v>8.5165930113442059</v>
      </c>
      <c r="AB852">
        <v>0</v>
      </c>
      <c r="AC852">
        <v>1</v>
      </c>
      <c r="AD852">
        <v>6.45</v>
      </c>
      <c r="AE852">
        <v>6.41</v>
      </c>
      <c r="AF852">
        <v>4.04</v>
      </c>
    </row>
    <row r="853" spans="1:32" x14ac:dyDescent="0.3">
      <c r="A853">
        <v>2</v>
      </c>
      <c r="B853">
        <v>1.1000000000000001</v>
      </c>
      <c r="C853">
        <f t="shared" si="130"/>
        <v>1.0211798847575535</v>
      </c>
      <c r="E853" t="s">
        <v>3</v>
      </c>
      <c r="F853" t="s">
        <v>10</v>
      </c>
      <c r="G853">
        <f t="shared" si="131"/>
        <v>0</v>
      </c>
      <c r="H853">
        <f t="shared" si="132"/>
        <v>0</v>
      </c>
      <c r="I853">
        <f t="shared" si="133"/>
        <v>0</v>
      </c>
      <c r="J853">
        <f t="shared" si="134"/>
        <v>1</v>
      </c>
      <c r="K853" t="s">
        <v>11</v>
      </c>
      <c r="L853">
        <f t="shared" si="135"/>
        <v>0</v>
      </c>
      <c r="M853">
        <f t="shared" si="136"/>
        <v>0</v>
      </c>
      <c r="N853">
        <f t="shared" si="137"/>
        <v>1</v>
      </c>
      <c r="O853">
        <v>62.6</v>
      </c>
      <c r="P853">
        <v>55</v>
      </c>
      <c r="Q853">
        <v>4624</v>
      </c>
      <c r="R853">
        <v>8.4390154103522139</v>
      </c>
      <c r="S853">
        <f t="shared" si="138"/>
        <v>4624.0000000000027</v>
      </c>
      <c r="T853">
        <v>8.270930285268344</v>
      </c>
      <c r="U853">
        <f t="shared" si="139"/>
        <v>3908.5833989304706</v>
      </c>
      <c r="V853">
        <v>0.16808512508386997</v>
      </c>
      <c r="W853">
        <v>8.2639170192697051</v>
      </c>
      <c r="X853">
        <v>0.1750983910825088</v>
      </c>
      <c r="Z853">
        <v>4624</v>
      </c>
      <c r="AA853">
        <v>8.4390154103522139</v>
      </c>
      <c r="AB853">
        <v>0</v>
      </c>
      <c r="AC853">
        <v>1</v>
      </c>
      <c r="AD853">
        <v>6.57</v>
      </c>
      <c r="AE853">
        <v>6.6</v>
      </c>
      <c r="AF853">
        <v>4.13</v>
      </c>
    </row>
    <row r="854" spans="1:32" x14ac:dyDescent="0.3">
      <c r="A854">
        <v>2</v>
      </c>
      <c r="B854">
        <v>1.33</v>
      </c>
      <c r="C854">
        <f t="shared" si="130"/>
        <v>1.0647189305968536</v>
      </c>
      <c r="E854" t="s">
        <v>12</v>
      </c>
      <c r="F854" t="s">
        <v>6</v>
      </c>
      <c r="G854">
        <f t="shared" si="131"/>
        <v>0</v>
      </c>
      <c r="H854">
        <f t="shared" si="132"/>
        <v>1</v>
      </c>
      <c r="I854">
        <f t="shared" si="133"/>
        <v>0</v>
      </c>
      <c r="J854">
        <f t="shared" si="134"/>
        <v>0</v>
      </c>
      <c r="K854" t="s">
        <v>11</v>
      </c>
      <c r="L854">
        <f t="shared" si="135"/>
        <v>0</v>
      </c>
      <c r="M854">
        <f t="shared" si="136"/>
        <v>0</v>
      </c>
      <c r="N854">
        <f t="shared" si="137"/>
        <v>1</v>
      </c>
      <c r="O854">
        <v>62</v>
      </c>
      <c r="P854">
        <v>57</v>
      </c>
      <c r="Q854">
        <v>7341</v>
      </c>
      <c r="R854">
        <v>8.9012303521107814</v>
      </c>
      <c r="S854">
        <f t="shared" si="138"/>
        <v>7341</v>
      </c>
      <c r="T854">
        <v>8.9452403187509137</v>
      </c>
      <c r="U854">
        <f t="shared" si="139"/>
        <v>7671.2919238610129</v>
      </c>
      <c r="V854">
        <v>-4.4009966640132347E-2</v>
      </c>
      <c r="W854">
        <v>8.9228751131330775</v>
      </c>
      <c r="X854">
        <v>-2.1644761022296066E-2</v>
      </c>
      <c r="Z854">
        <v>7341</v>
      </c>
      <c r="AA854">
        <v>8.9012303521107814</v>
      </c>
      <c r="AB854">
        <v>0</v>
      </c>
      <c r="AC854">
        <v>1</v>
      </c>
      <c r="AD854">
        <v>7.15</v>
      </c>
      <c r="AE854">
        <v>7.08</v>
      </c>
      <c r="AF854">
        <v>4.41</v>
      </c>
    </row>
    <row r="855" spans="1:32" x14ac:dyDescent="0.3">
      <c r="A855">
        <v>2</v>
      </c>
      <c r="B855">
        <v>1.1299999999999999</v>
      </c>
      <c r="C855">
        <f t="shared" si="130"/>
        <v>1.027240065158562</v>
      </c>
      <c r="E855" t="s">
        <v>3</v>
      </c>
      <c r="F855" t="s">
        <v>10</v>
      </c>
      <c r="G855">
        <f t="shared" si="131"/>
        <v>0</v>
      </c>
      <c r="H855">
        <f t="shared" si="132"/>
        <v>0</v>
      </c>
      <c r="I855">
        <f t="shared" si="133"/>
        <v>0</v>
      </c>
      <c r="J855">
        <f t="shared" si="134"/>
        <v>1</v>
      </c>
      <c r="K855" t="s">
        <v>11</v>
      </c>
      <c r="L855">
        <f t="shared" si="135"/>
        <v>0</v>
      </c>
      <c r="M855">
        <f t="shared" si="136"/>
        <v>0</v>
      </c>
      <c r="N855">
        <f t="shared" si="137"/>
        <v>1</v>
      </c>
      <c r="O855">
        <v>62</v>
      </c>
      <c r="P855">
        <v>55</v>
      </c>
      <c r="Q855">
        <v>5378</v>
      </c>
      <c r="R855">
        <v>8.5900718368288107</v>
      </c>
      <c r="S855">
        <f t="shared" si="138"/>
        <v>5378.0000000000036</v>
      </c>
      <c r="T855">
        <v>8.3294659456683586</v>
      </c>
      <c r="U855">
        <f t="shared" si="139"/>
        <v>4144.2037312129887</v>
      </c>
      <c r="V855">
        <v>0.26060589116045207</v>
      </c>
      <c r="W855">
        <v>8.3199086326869018</v>
      </c>
      <c r="X855">
        <v>0.27016320414190886</v>
      </c>
      <c r="Z855">
        <v>5378</v>
      </c>
      <c r="AA855">
        <v>8.5900718368288107</v>
      </c>
      <c r="AB855">
        <v>0</v>
      </c>
      <c r="AC855">
        <v>1</v>
      </c>
      <c r="AD855">
        <v>6.68</v>
      </c>
      <c r="AE855">
        <v>6.7</v>
      </c>
      <c r="AF855">
        <v>4.1500000000000004</v>
      </c>
    </row>
    <row r="856" spans="1:32" x14ac:dyDescent="0.3">
      <c r="A856">
        <v>2</v>
      </c>
      <c r="B856">
        <v>1.01</v>
      </c>
      <c r="C856">
        <f t="shared" si="130"/>
        <v>1.0021904733436682</v>
      </c>
      <c r="E856" t="s">
        <v>18</v>
      </c>
      <c r="F856" t="s">
        <v>14</v>
      </c>
      <c r="G856">
        <f t="shared" si="131"/>
        <v>0</v>
      </c>
      <c r="H856">
        <f t="shared" si="132"/>
        <v>1</v>
      </c>
      <c r="I856">
        <f t="shared" si="133"/>
        <v>0</v>
      </c>
      <c r="J856">
        <f t="shared" si="134"/>
        <v>0</v>
      </c>
      <c r="K856" t="s">
        <v>2</v>
      </c>
      <c r="L856">
        <f t="shared" si="135"/>
        <v>0</v>
      </c>
      <c r="M856">
        <f t="shared" si="136"/>
        <v>0</v>
      </c>
      <c r="N856">
        <f t="shared" si="137"/>
        <v>1</v>
      </c>
      <c r="O856">
        <v>61.3</v>
      </c>
      <c r="P856">
        <v>59</v>
      </c>
      <c r="Q856">
        <v>4969</v>
      </c>
      <c r="R856">
        <v>8.5109738916023208</v>
      </c>
      <c r="S856">
        <f t="shared" si="138"/>
        <v>4969.0000000000009</v>
      </c>
      <c r="T856">
        <v>8.4844138274404735</v>
      </c>
      <c r="U856">
        <f t="shared" si="139"/>
        <v>4838.7602850092944</v>
      </c>
      <c r="V856">
        <v>2.6560064161847308E-2</v>
      </c>
      <c r="W856">
        <v>8.4871172106615749</v>
      </c>
      <c r="X856">
        <v>2.3856680940745889E-2</v>
      </c>
      <c r="Z856">
        <v>4969</v>
      </c>
      <c r="AA856">
        <v>8.5109738916023208</v>
      </c>
      <c r="AB856">
        <v>0</v>
      </c>
      <c r="AC856">
        <v>1</v>
      </c>
      <c r="AD856">
        <v>6.44</v>
      </c>
      <c r="AE856">
        <v>6.47</v>
      </c>
      <c r="AF856">
        <v>3.96</v>
      </c>
    </row>
    <row r="857" spans="1:32" x14ac:dyDescent="0.3">
      <c r="A857">
        <v>2</v>
      </c>
      <c r="B857">
        <v>1.06</v>
      </c>
      <c r="C857">
        <f t="shared" si="130"/>
        <v>1.0128957753911554</v>
      </c>
      <c r="E857" t="s">
        <v>0</v>
      </c>
      <c r="F857" t="s">
        <v>4</v>
      </c>
      <c r="G857">
        <f t="shared" si="131"/>
        <v>0</v>
      </c>
      <c r="H857">
        <f t="shared" si="132"/>
        <v>0</v>
      </c>
      <c r="I857">
        <f t="shared" si="133"/>
        <v>1</v>
      </c>
      <c r="J857">
        <f t="shared" si="134"/>
        <v>0</v>
      </c>
      <c r="K857" t="s">
        <v>2</v>
      </c>
      <c r="L857">
        <f t="shared" si="135"/>
        <v>0</v>
      </c>
      <c r="M857">
        <f t="shared" si="136"/>
        <v>0</v>
      </c>
      <c r="N857">
        <f t="shared" si="137"/>
        <v>1</v>
      </c>
      <c r="O857">
        <v>57.2</v>
      </c>
      <c r="P857">
        <v>60</v>
      </c>
      <c r="Q857">
        <v>4060</v>
      </c>
      <c r="R857">
        <v>8.3089382525957785</v>
      </c>
      <c r="S857">
        <f t="shared" si="138"/>
        <v>4060.0000000000005</v>
      </c>
      <c r="T857">
        <v>8.4679351393659914</v>
      </c>
      <c r="U857">
        <f t="shared" si="139"/>
        <v>4759.6772455316705</v>
      </c>
      <c r="V857">
        <v>-0.15899688677021295</v>
      </c>
      <c r="W857">
        <v>8.4715947095551396</v>
      </c>
      <c r="X857">
        <v>-0.16265645695936115</v>
      </c>
      <c r="Z857">
        <v>4060</v>
      </c>
      <c r="AA857">
        <v>8.3089382525957785</v>
      </c>
      <c r="AB857">
        <v>0</v>
      </c>
      <c r="AC857">
        <v>1</v>
      </c>
      <c r="AD857">
        <v>6.84</v>
      </c>
      <c r="AE857">
        <v>6.74</v>
      </c>
      <c r="AF857">
        <v>3.88</v>
      </c>
    </row>
    <row r="858" spans="1:32" x14ac:dyDescent="0.3">
      <c r="A858">
        <v>2</v>
      </c>
      <c r="B858">
        <v>1.51</v>
      </c>
      <c r="C858">
        <f t="shared" si="130"/>
        <v>1.0948560705584958</v>
      </c>
      <c r="E858" t="s">
        <v>8</v>
      </c>
      <c r="F858" t="s">
        <v>4</v>
      </c>
      <c r="G858">
        <f t="shared" si="131"/>
        <v>0</v>
      </c>
      <c r="H858">
        <f t="shared" si="132"/>
        <v>0</v>
      </c>
      <c r="I858">
        <f t="shared" si="133"/>
        <v>1</v>
      </c>
      <c r="J858">
        <f t="shared" si="134"/>
        <v>0</v>
      </c>
      <c r="K858" t="s">
        <v>15</v>
      </c>
      <c r="L858">
        <f t="shared" si="135"/>
        <v>0</v>
      </c>
      <c r="M858">
        <f t="shared" si="136"/>
        <v>1</v>
      </c>
      <c r="N858">
        <f t="shared" si="137"/>
        <v>0</v>
      </c>
      <c r="O858">
        <v>57.4</v>
      </c>
      <c r="P858">
        <v>61</v>
      </c>
      <c r="Q858">
        <v>9678</v>
      </c>
      <c r="R858">
        <v>9.1776105473532645</v>
      </c>
      <c r="S858">
        <f t="shared" si="138"/>
        <v>9678.0000000000073</v>
      </c>
      <c r="T858">
        <v>9.4642260405866008</v>
      </c>
      <c r="U858">
        <f t="shared" si="139"/>
        <v>12890.244198895034</v>
      </c>
      <c r="V858">
        <v>-0.28661549323333624</v>
      </c>
      <c r="W858">
        <v>9.4766397096312307</v>
      </c>
      <c r="X858">
        <v>-0.29902916227796617</v>
      </c>
      <c r="Z858">
        <v>9678</v>
      </c>
      <c r="AA858">
        <v>9.1776105473532645</v>
      </c>
      <c r="AB858">
        <v>0</v>
      </c>
      <c r="AC858">
        <v>1</v>
      </c>
      <c r="AD858">
        <v>7.49</v>
      </c>
      <c r="AE858">
        <v>7.63</v>
      </c>
      <c r="AF858">
        <v>4.34</v>
      </c>
    </row>
    <row r="859" spans="1:32" x14ac:dyDescent="0.3">
      <c r="A859">
        <v>2</v>
      </c>
      <c r="B859">
        <v>1.52</v>
      </c>
      <c r="C859">
        <f t="shared" si="130"/>
        <v>1.0964463975475236</v>
      </c>
      <c r="E859" t="s">
        <v>18</v>
      </c>
      <c r="F859" t="s">
        <v>1</v>
      </c>
      <c r="G859">
        <f t="shared" si="131"/>
        <v>0</v>
      </c>
      <c r="H859">
        <f t="shared" si="132"/>
        <v>0</v>
      </c>
      <c r="I859">
        <f t="shared" si="133"/>
        <v>0</v>
      </c>
      <c r="J859">
        <f t="shared" si="134"/>
        <v>1</v>
      </c>
      <c r="K859" t="s">
        <v>5</v>
      </c>
      <c r="L859">
        <f t="shared" si="135"/>
        <v>0</v>
      </c>
      <c r="M859">
        <f t="shared" si="136"/>
        <v>1</v>
      </c>
      <c r="N859">
        <f t="shared" si="137"/>
        <v>0</v>
      </c>
      <c r="O859">
        <v>62.1</v>
      </c>
      <c r="P859">
        <v>60</v>
      </c>
      <c r="Q859">
        <v>11392</v>
      </c>
      <c r="R859">
        <v>9.3406666336517574</v>
      </c>
      <c r="S859">
        <f t="shared" si="138"/>
        <v>11392.000000000005</v>
      </c>
      <c r="T859">
        <v>9.1898594747632014</v>
      </c>
      <c r="U859">
        <f t="shared" si="139"/>
        <v>9797.2741181984402</v>
      </c>
      <c r="V859">
        <v>0.150807158888556</v>
      </c>
      <c r="W859">
        <v>9.1875094185346651</v>
      </c>
      <c r="X859">
        <v>0.15315721511709235</v>
      </c>
      <c r="Z859">
        <v>11392</v>
      </c>
      <c r="AA859">
        <v>9.3406666336517574</v>
      </c>
      <c r="AB859">
        <v>0</v>
      </c>
      <c r="AC859">
        <v>1</v>
      </c>
      <c r="AD859">
        <v>7.33</v>
      </c>
      <c r="AE859">
        <v>7.36</v>
      </c>
      <c r="AF859">
        <v>4.5599999999999996</v>
      </c>
    </row>
    <row r="860" spans="1:32" x14ac:dyDescent="0.3">
      <c r="A860">
        <v>2</v>
      </c>
      <c r="B860">
        <v>1.17</v>
      </c>
      <c r="C860">
        <f t="shared" si="130"/>
        <v>1.0351280349821694</v>
      </c>
      <c r="E860" t="s">
        <v>3</v>
      </c>
      <c r="F860" t="s">
        <v>13</v>
      </c>
      <c r="G860">
        <f t="shared" si="131"/>
        <v>0</v>
      </c>
      <c r="H860">
        <f t="shared" si="132"/>
        <v>0</v>
      </c>
      <c r="I860">
        <f t="shared" si="133"/>
        <v>1</v>
      </c>
      <c r="J860">
        <f t="shared" si="134"/>
        <v>0</v>
      </c>
      <c r="K860" t="s">
        <v>7</v>
      </c>
      <c r="L860">
        <f t="shared" si="135"/>
        <v>0</v>
      </c>
      <c r="M860">
        <f t="shared" si="136"/>
        <v>1</v>
      </c>
      <c r="N860">
        <f t="shared" si="137"/>
        <v>0</v>
      </c>
      <c r="O860">
        <v>61.8</v>
      </c>
      <c r="P860">
        <v>57</v>
      </c>
      <c r="Q860">
        <v>8639</v>
      </c>
      <c r="R860">
        <v>9.0640421143588839</v>
      </c>
      <c r="S860">
        <f t="shared" si="138"/>
        <v>8638.9999999999964</v>
      </c>
      <c r="T860">
        <v>8.9834414720894369</v>
      </c>
      <c r="U860">
        <f t="shared" si="139"/>
        <v>7970.0135514437752</v>
      </c>
      <c r="V860">
        <v>8.0600642269446965E-2</v>
      </c>
      <c r="W860">
        <v>8.9747584855920195</v>
      </c>
      <c r="X860">
        <v>8.9283628766864354E-2</v>
      </c>
      <c r="Z860">
        <v>8639</v>
      </c>
      <c r="AA860">
        <v>9.0640421143588839</v>
      </c>
      <c r="AB860">
        <v>0</v>
      </c>
      <c r="AC860">
        <v>1</v>
      </c>
      <c r="AD860">
        <v>6.76</v>
      </c>
      <c r="AE860">
        <v>6.8</v>
      </c>
      <c r="AF860">
        <v>4.1900000000000004</v>
      </c>
    </row>
    <row r="861" spans="1:32" x14ac:dyDescent="0.3">
      <c r="A861">
        <v>2</v>
      </c>
      <c r="B861">
        <v>1.51</v>
      </c>
      <c r="C861">
        <f t="shared" si="130"/>
        <v>1.0948560705584958</v>
      </c>
      <c r="E861" t="s">
        <v>3</v>
      </c>
      <c r="F861" t="s">
        <v>14</v>
      </c>
      <c r="G861">
        <f t="shared" si="131"/>
        <v>0</v>
      </c>
      <c r="H861">
        <f t="shared" si="132"/>
        <v>1</v>
      </c>
      <c r="I861">
        <f t="shared" si="133"/>
        <v>0</v>
      </c>
      <c r="J861">
        <f t="shared" si="134"/>
        <v>0</v>
      </c>
      <c r="K861" t="s">
        <v>5</v>
      </c>
      <c r="L861">
        <f t="shared" si="135"/>
        <v>0</v>
      </c>
      <c r="M861">
        <f t="shared" si="136"/>
        <v>1</v>
      </c>
      <c r="N861">
        <f t="shared" si="137"/>
        <v>0</v>
      </c>
      <c r="O861">
        <v>62.6</v>
      </c>
      <c r="P861">
        <v>57</v>
      </c>
      <c r="Q861">
        <v>16754</v>
      </c>
      <c r="R861">
        <v>9.7263923147137543</v>
      </c>
      <c r="S861">
        <f t="shared" si="138"/>
        <v>16753.999999999993</v>
      </c>
      <c r="T861">
        <v>9.4707256900677201</v>
      </c>
      <c r="U861">
        <f t="shared" si="139"/>
        <v>12974.299135816158</v>
      </c>
      <c r="V861">
        <v>0.25566662464603418</v>
      </c>
      <c r="W861">
        <v>9.4674543382161502</v>
      </c>
      <c r="X861">
        <v>0.25893797649760408</v>
      </c>
      <c r="Z861">
        <v>16754</v>
      </c>
      <c r="AA861">
        <v>9.7263923147137543</v>
      </c>
      <c r="AB861">
        <v>0</v>
      </c>
      <c r="AC861">
        <v>1</v>
      </c>
      <c r="AD861">
        <v>7.36</v>
      </c>
      <c r="AE861">
        <v>7.25</v>
      </c>
      <c r="AF861">
        <v>4.57</v>
      </c>
    </row>
    <row r="862" spans="1:32" x14ac:dyDescent="0.3">
      <c r="A862">
        <v>2</v>
      </c>
      <c r="B862">
        <v>1.04</v>
      </c>
      <c r="C862">
        <f t="shared" si="130"/>
        <v>1.0086619341391987</v>
      </c>
      <c r="E862" t="s">
        <v>3</v>
      </c>
      <c r="F862" t="s">
        <v>4</v>
      </c>
      <c r="G862">
        <f t="shared" si="131"/>
        <v>0</v>
      </c>
      <c r="H862">
        <f t="shared" si="132"/>
        <v>0</v>
      </c>
      <c r="I862">
        <f t="shared" si="133"/>
        <v>1</v>
      </c>
      <c r="J862">
        <f t="shared" si="134"/>
        <v>0</v>
      </c>
      <c r="K862" t="s">
        <v>7</v>
      </c>
      <c r="L862">
        <f t="shared" si="135"/>
        <v>0</v>
      </c>
      <c r="M862">
        <f t="shared" si="136"/>
        <v>1</v>
      </c>
      <c r="N862">
        <f t="shared" si="137"/>
        <v>0</v>
      </c>
      <c r="O862">
        <v>62.5</v>
      </c>
      <c r="P862">
        <v>53</v>
      </c>
      <c r="Q862">
        <v>6368</v>
      </c>
      <c r="R862">
        <v>8.7590407275242192</v>
      </c>
      <c r="S862">
        <f t="shared" si="138"/>
        <v>6368.0000000000018</v>
      </c>
      <c r="T862">
        <v>8.7992959716776209</v>
      </c>
      <c r="U862">
        <f t="shared" si="139"/>
        <v>6629.5749543651382</v>
      </c>
      <c r="V862">
        <v>-4.0255244153401648E-2</v>
      </c>
      <c r="W862">
        <v>8.7904862840251443</v>
      </c>
      <c r="X862">
        <v>-3.1445556500925065E-2</v>
      </c>
      <c r="Z862">
        <v>6368</v>
      </c>
      <c r="AA862">
        <v>8.7590407275242192</v>
      </c>
      <c r="AB862">
        <v>0</v>
      </c>
      <c r="AC862">
        <v>1</v>
      </c>
      <c r="AD862">
        <v>6.5</v>
      </c>
      <c r="AE862">
        <v>6.52</v>
      </c>
      <c r="AF862">
        <v>4.07</v>
      </c>
    </row>
    <row r="863" spans="1:32" x14ac:dyDescent="0.3">
      <c r="A863">
        <v>2</v>
      </c>
      <c r="B863">
        <v>1.8</v>
      </c>
      <c r="C863">
        <f t="shared" si="130"/>
        <v>1.1379794614564596</v>
      </c>
      <c r="E863" t="s">
        <v>12</v>
      </c>
      <c r="F863" t="s">
        <v>10</v>
      </c>
      <c r="G863">
        <f t="shared" si="131"/>
        <v>0</v>
      </c>
      <c r="H863">
        <f t="shared" si="132"/>
        <v>0</v>
      </c>
      <c r="I863">
        <f t="shared" si="133"/>
        <v>0</v>
      </c>
      <c r="J863">
        <f t="shared" si="134"/>
        <v>1</v>
      </c>
      <c r="K863" t="s">
        <v>2</v>
      </c>
      <c r="L863">
        <f t="shared" si="135"/>
        <v>0</v>
      </c>
      <c r="M863">
        <f t="shared" si="136"/>
        <v>0</v>
      </c>
      <c r="N863">
        <f t="shared" si="137"/>
        <v>1</v>
      </c>
      <c r="O863">
        <v>61.9</v>
      </c>
      <c r="P863">
        <v>60</v>
      </c>
      <c r="Q863">
        <v>11948</v>
      </c>
      <c r="R863">
        <v>9.3883191793360012</v>
      </c>
      <c r="S863">
        <f t="shared" si="138"/>
        <v>11948.000000000009</v>
      </c>
      <c r="T863">
        <v>9.0780583430623345</v>
      </c>
      <c r="U863">
        <f t="shared" si="139"/>
        <v>8760.9387642931069</v>
      </c>
      <c r="V863">
        <v>0.31026083627366674</v>
      </c>
      <c r="W863">
        <v>9.0933349330964059</v>
      </c>
      <c r="X863">
        <v>0.29498424623959529</v>
      </c>
      <c r="Z863">
        <v>11948</v>
      </c>
      <c r="AA863">
        <v>9.3883191793360012</v>
      </c>
      <c r="AB863">
        <v>0</v>
      </c>
      <c r="AC863">
        <v>1</v>
      </c>
      <c r="AD863">
        <v>7.78</v>
      </c>
      <c r="AE863">
        <v>7.74</v>
      </c>
      <c r="AF863">
        <v>4.8</v>
      </c>
    </row>
    <row r="864" spans="1:32" x14ac:dyDescent="0.3">
      <c r="A864">
        <v>2</v>
      </c>
      <c r="B864">
        <v>1.4</v>
      </c>
      <c r="C864">
        <f t="shared" si="130"/>
        <v>1.0767963011172468</v>
      </c>
      <c r="E864" t="s">
        <v>18</v>
      </c>
      <c r="F864" t="s">
        <v>14</v>
      </c>
      <c r="G864">
        <f t="shared" si="131"/>
        <v>0</v>
      </c>
      <c r="H864">
        <f t="shared" si="132"/>
        <v>1</v>
      </c>
      <c r="I864">
        <f t="shared" si="133"/>
        <v>0</v>
      </c>
      <c r="J864">
        <f t="shared" si="134"/>
        <v>0</v>
      </c>
      <c r="K864" t="s">
        <v>11</v>
      </c>
      <c r="L864">
        <f t="shared" si="135"/>
        <v>0</v>
      </c>
      <c r="M864">
        <f t="shared" si="136"/>
        <v>0</v>
      </c>
      <c r="N864">
        <f t="shared" si="137"/>
        <v>1</v>
      </c>
      <c r="O864">
        <v>59.9</v>
      </c>
      <c r="P864">
        <v>60</v>
      </c>
      <c r="Q864">
        <v>7345</v>
      </c>
      <c r="R864">
        <v>8.9017750886079785</v>
      </c>
      <c r="S864">
        <f t="shared" si="138"/>
        <v>7345.0000000000064</v>
      </c>
      <c r="T864">
        <v>9.1113571509079314</v>
      </c>
      <c r="U864">
        <f t="shared" si="139"/>
        <v>9057.5790554612704</v>
      </c>
      <c r="V864">
        <v>-0.20958206229995291</v>
      </c>
      <c r="W864">
        <v>9.0878911976334429</v>
      </c>
      <c r="X864">
        <v>-0.18611610902546438</v>
      </c>
      <c r="Z864">
        <v>7345</v>
      </c>
      <c r="AA864">
        <v>8.9017750886079785</v>
      </c>
      <c r="AB864">
        <v>0</v>
      </c>
      <c r="AC864">
        <v>1</v>
      </c>
      <c r="AD864">
        <v>7.29</v>
      </c>
      <c r="AE864">
        <v>7.38</v>
      </c>
      <c r="AF864">
        <v>4.4400000000000004</v>
      </c>
    </row>
    <row r="865" spans="1:32" x14ac:dyDescent="0.3">
      <c r="A865">
        <v>2</v>
      </c>
      <c r="B865">
        <v>1.27</v>
      </c>
      <c r="C865">
        <f t="shared" si="130"/>
        <v>1.0539656046354113</v>
      </c>
      <c r="E865" t="s">
        <v>12</v>
      </c>
      <c r="F865" t="s">
        <v>4</v>
      </c>
      <c r="G865">
        <f t="shared" si="131"/>
        <v>0</v>
      </c>
      <c r="H865">
        <f t="shared" si="132"/>
        <v>0</v>
      </c>
      <c r="I865">
        <f t="shared" si="133"/>
        <v>1</v>
      </c>
      <c r="J865">
        <f t="shared" si="134"/>
        <v>0</v>
      </c>
      <c r="K865" t="s">
        <v>15</v>
      </c>
      <c r="L865">
        <f t="shared" si="135"/>
        <v>0</v>
      </c>
      <c r="M865">
        <f t="shared" si="136"/>
        <v>1</v>
      </c>
      <c r="N865">
        <f t="shared" si="137"/>
        <v>0</v>
      </c>
      <c r="O865">
        <v>60</v>
      </c>
      <c r="P865">
        <v>61</v>
      </c>
      <c r="Q865">
        <v>7503</v>
      </c>
      <c r="R865">
        <v>8.9230582195457284</v>
      </c>
      <c r="S865">
        <f t="shared" si="138"/>
        <v>7502.9999999999973</v>
      </c>
      <c r="T865">
        <v>9.1047820524953504</v>
      </c>
      <c r="U865">
        <f t="shared" si="139"/>
        <v>8998.2199416499243</v>
      </c>
      <c r="V865">
        <v>-0.18172383294962202</v>
      </c>
      <c r="W865">
        <v>9.0980432280171453</v>
      </c>
      <c r="X865">
        <v>-0.17498500847141685</v>
      </c>
      <c r="Z865">
        <v>7503</v>
      </c>
      <c r="AA865">
        <v>8.9230582195457284</v>
      </c>
      <c r="AB865">
        <v>0</v>
      </c>
      <c r="AC865">
        <v>1</v>
      </c>
      <c r="AD865">
        <v>7.03</v>
      </c>
      <c r="AE865">
        <v>6.99</v>
      </c>
      <c r="AF865">
        <v>4.26</v>
      </c>
    </row>
    <row r="866" spans="1:32" x14ac:dyDescent="0.3">
      <c r="A866">
        <v>2</v>
      </c>
      <c r="B866">
        <v>1.3</v>
      </c>
      <c r="C866">
        <f t="shared" si="130"/>
        <v>1.0593906684519199</v>
      </c>
      <c r="E866" t="s">
        <v>3</v>
      </c>
      <c r="F866" t="s">
        <v>10</v>
      </c>
      <c r="G866">
        <f t="shared" si="131"/>
        <v>0</v>
      </c>
      <c r="H866">
        <f t="shared" si="132"/>
        <v>0</v>
      </c>
      <c r="I866">
        <f t="shared" si="133"/>
        <v>0</v>
      </c>
      <c r="J866">
        <f t="shared" si="134"/>
        <v>1</v>
      </c>
      <c r="K866" t="s">
        <v>7</v>
      </c>
      <c r="L866">
        <f t="shared" si="135"/>
        <v>0</v>
      </c>
      <c r="M866">
        <f t="shared" si="136"/>
        <v>1</v>
      </c>
      <c r="N866">
        <f t="shared" si="137"/>
        <v>0</v>
      </c>
      <c r="O866">
        <v>62.1</v>
      </c>
      <c r="P866">
        <v>57</v>
      </c>
      <c r="Q866">
        <v>6806</v>
      </c>
      <c r="R866">
        <v>8.8255598550608507</v>
      </c>
      <c r="S866">
        <f t="shared" si="138"/>
        <v>6805.9999999999982</v>
      </c>
      <c r="T866">
        <v>8.956359969473791</v>
      </c>
      <c r="U866">
        <f t="shared" si="139"/>
        <v>7757.0700381366914</v>
      </c>
      <c r="V866">
        <v>-0.13080011441294026</v>
      </c>
      <c r="W866">
        <v>8.9437769897632524</v>
      </c>
      <c r="X866">
        <v>-0.11821713470240169</v>
      </c>
      <c r="Z866">
        <v>6806</v>
      </c>
      <c r="AA866">
        <v>8.8255598550608507</v>
      </c>
      <c r="AB866">
        <v>0</v>
      </c>
      <c r="AC866">
        <v>1</v>
      </c>
      <c r="AD866">
        <v>6.98</v>
      </c>
      <c r="AE866">
        <v>7.04</v>
      </c>
      <c r="AF866">
        <v>4.3499999999999996</v>
      </c>
    </row>
    <row r="867" spans="1:32" x14ac:dyDescent="0.3">
      <c r="A867">
        <v>2</v>
      </c>
      <c r="B867">
        <v>1.01</v>
      </c>
      <c r="C867">
        <f t="shared" si="130"/>
        <v>1.0021904733436682</v>
      </c>
      <c r="E867" t="s">
        <v>0</v>
      </c>
      <c r="F867" t="s">
        <v>17</v>
      </c>
      <c r="G867">
        <f t="shared" si="131"/>
        <v>1</v>
      </c>
      <c r="H867">
        <f t="shared" si="132"/>
        <v>0</v>
      </c>
      <c r="I867">
        <f t="shared" si="133"/>
        <v>0</v>
      </c>
      <c r="J867">
        <f t="shared" si="134"/>
        <v>0</v>
      </c>
      <c r="K867" t="s">
        <v>15</v>
      </c>
      <c r="L867">
        <f t="shared" si="135"/>
        <v>0</v>
      </c>
      <c r="M867">
        <f t="shared" si="136"/>
        <v>1</v>
      </c>
      <c r="N867">
        <f t="shared" si="137"/>
        <v>0</v>
      </c>
      <c r="O867">
        <v>64.2</v>
      </c>
      <c r="P867">
        <v>60</v>
      </c>
      <c r="Q867">
        <v>6176</v>
      </c>
      <c r="R867">
        <v>8.7284260917046126</v>
      </c>
      <c r="S867">
        <f t="shared" si="138"/>
        <v>6176.0000000000027</v>
      </c>
      <c r="T867">
        <v>8.8647387833234514</v>
      </c>
      <c r="U867">
        <f t="shared" si="139"/>
        <v>7077.9442426945234</v>
      </c>
      <c r="V867">
        <v>-0.13631269161883885</v>
      </c>
      <c r="W867">
        <v>8.8612346062330971</v>
      </c>
      <c r="X867">
        <v>-0.13280851452848452</v>
      </c>
      <c r="Z867">
        <v>6176</v>
      </c>
      <c r="AA867">
        <v>8.7284260917046126</v>
      </c>
      <c r="AB867">
        <v>0</v>
      </c>
      <c r="AC867">
        <v>1</v>
      </c>
      <c r="AD867">
        <v>6.35</v>
      </c>
      <c r="AE867">
        <v>6.32</v>
      </c>
      <c r="AF867">
        <v>4.07</v>
      </c>
    </row>
    <row r="868" spans="1:32" x14ac:dyDescent="0.3">
      <c r="A868">
        <v>2</v>
      </c>
      <c r="B868">
        <v>1.7</v>
      </c>
      <c r="C868">
        <f t="shared" si="130"/>
        <v>1.1237655591061944</v>
      </c>
      <c r="E868" t="s">
        <v>8</v>
      </c>
      <c r="F868" t="s">
        <v>13</v>
      </c>
      <c r="G868">
        <f t="shared" si="131"/>
        <v>0</v>
      </c>
      <c r="H868">
        <f t="shared" si="132"/>
        <v>0</v>
      </c>
      <c r="I868">
        <f t="shared" si="133"/>
        <v>1</v>
      </c>
      <c r="J868">
        <f t="shared" si="134"/>
        <v>0</v>
      </c>
      <c r="K868" t="s">
        <v>15</v>
      </c>
      <c r="L868">
        <f t="shared" si="135"/>
        <v>0</v>
      </c>
      <c r="M868">
        <f t="shared" si="136"/>
        <v>1</v>
      </c>
      <c r="N868">
        <f t="shared" si="137"/>
        <v>0</v>
      </c>
      <c r="O868">
        <v>64.5</v>
      </c>
      <c r="P868">
        <v>58</v>
      </c>
      <c r="Q868">
        <v>14860</v>
      </c>
      <c r="R868">
        <v>9.6064283182717496</v>
      </c>
      <c r="S868">
        <f t="shared" si="138"/>
        <v>14859.999999999991</v>
      </c>
      <c r="T868">
        <v>9.5116506365322682</v>
      </c>
      <c r="U868">
        <f t="shared" si="139"/>
        <v>13516.286389477451</v>
      </c>
      <c r="V868">
        <v>9.4777681739481423E-2</v>
      </c>
      <c r="W868">
        <v>9.5174714182616604</v>
      </c>
      <c r="X868">
        <v>8.8956900010089157E-2</v>
      </c>
      <c r="Z868">
        <v>14860</v>
      </c>
      <c r="AA868">
        <v>9.6064283182717496</v>
      </c>
      <c r="AB868">
        <v>0</v>
      </c>
      <c r="AC868">
        <v>1</v>
      </c>
      <c r="AD868">
        <v>7.51</v>
      </c>
      <c r="AE868">
        <v>7.43</v>
      </c>
      <c r="AF868">
        <v>4.82</v>
      </c>
    </row>
    <row r="869" spans="1:32" x14ac:dyDescent="0.3">
      <c r="A869">
        <v>2</v>
      </c>
      <c r="B869">
        <v>1.51</v>
      </c>
      <c r="C869">
        <f t="shared" si="130"/>
        <v>1.0948560705584958</v>
      </c>
      <c r="E869" t="s">
        <v>18</v>
      </c>
      <c r="F869" t="s">
        <v>1</v>
      </c>
      <c r="G869">
        <f t="shared" si="131"/>
        <v>0</v>
      </c>
      <c r="H869">
        <f t="shared" si="132"/>
        <v>0</v>
      </c>
      <c r="I869">
        <f t="shared" si="133"/>
        <v>0</v>
      </c>
      <c r="J869">
        <f t="shared" si="134"/>
        <v>1</v>
      </c>
      <c r="K869" t="s">
        <v>15</v>
      </c>
      <c r="L869">
        <f t="shared" si="135"/>
        <v>0</v>
      </c>
      <c r="M869">
        <f t="shared" si="136"/>
        <v>1</v>
      </c>
      <c r="N869">
        <f t="shared" si="137"/>
        <v>0</v>
      </c>
      <c r="O869">
        <v>60.2</v>
      </c>
      <c r="P869">
        <v>59</v>
      </c>
      <c r="Q869">
        <v>7418</v>
      </c>
      <c r="R869">
        <v>8.9116647580495361</v>
      </c>
      <c r="S869">
        <f t="shared" si="138"/>
        <v>7418</v>
      </c>
      <c r="T869">
        <v>9.1487354955767781</v>
      </c>
      <c r="U869">
        <f t="shared" si="139"/>
        <v>9402.5433007962802</v>
      </c>
      <c r="V869">
        <v>-0.23707073752724206</v>
      </c>
      <c r="W869">
        <v>9.1639063785417498</v>
      </c>
      <c r="X869">
        <v>-0.25224162049221377</v>
      </c>
      <c r="Z869">
        <v>7418</v>
      </c>
      <c r="AA869">
        <v>8.9116647580495361</v>
      </c>
      <c r="AB869">
        <v>0</v>
      </c>
      <c r="AC869">
        <v>1</v>
      </c>
      <c r="AD869">
        <v>7.35</v>
      </c>
      <c r="AE869">
        <v>7.36</v>
      </c>
      <c r="AF869">
        <v>4.43</v>
      </c>
    </row>
    <row r="870" spans="1:32" x14ac:dyDescent="0.3">
      <c r="A870">
        <v>2</v>
      </c>
      <c r="B870">
        <v>1.04</v>
      </c>
      <c r="C870">
        <f t="shared" si="130"/>
        <v>1.0086619341391987</v>
      </c>
      <c r="E870" t="s">
        <v>18</v>
      </c>
      <c r="F870" t="s">
        <v>4</v>
      </c>
      <c r="G870">
        <f t="shared" si="131"/>
        <v>0</v>
      </c>
      <c r="H870">
        <f t="shared" si="132"/>
        <v>0</v>
      </c>
      <c r="I870">
        <f t="shared" si="133"/>
        <v>1</v>
      </c>
      <c r="J870">
        <f t="shared" si="134"/>
        <v>0</v>
      </c>
      <c r="K870" t="s">
        <v>2</v>
      </c>
      <c r="L870">
        <f t="shared" si="135"/>
        <v>0</v>
      </c>
      <c r="M870">
        <f t="shared" si="136"/>
        <v>0</v>
      </c>
      <c r="N870">
        <f t="shared" si="137"/>
        <v>1</v>
      </c>
      <c r="O870">
        <v>59.7</v>
      </c>
      <c r="P870">
        <v>60</v>
      </c>
      <c r="Q870">
        <v>4682</v>
      </c>
      <c r="R870">
        <v>8.4514806480508557</v>
      </c>
      <c r="S870">
        <f t="shared" si="138"/>
        <v>4681.9999999999982</v>
      </c>
      <c r="T870">
        <v>8.3970544404292209</v>
      </c>
      <c r="U870">
        <f t="shared" si="139"/>
        <v>4433.9869208409327</v>
      </c>
      <c r="V870">
        <v>5.4426207621634859E-2</v>
      </c>
      <c r="W870">
        <v>8.4073878077739259</v>
      </c>
      <c r="X870">
        <v>4.4092840276929834E-2</v>
      </c>
      <c r="Z870">
        <v>4682</v>
      </c>
      <c r="AA870">
        <v>8.4514806480508557</v>
      </c>
      <c r="AB870">
        <v>0</v>
      </c>
      <c r="AC870">
        <v>1</v>
      </c>
      <c r="AD870">
        <v>6.55</v>
      </c>
      <c r="AE870">
        <v>6.58</v>
      </c>
      <c r="AF870">
        <v>3.92</v>
      </c>
    </row>
    <row r="871" spans="1:32" x14ac:dyDescent="0.3">
      <c r="A871">
        <v>2</v>
      </c>
      <c r="B871">
        <v>1.0900000000000001</v>
      </c>
      <c r="C871">
        <f t="shared" ref="C871:C934" si="140">B871^0.2199</f>
        <v>1.0191311753072512</v>
      </c>
      <c r="E871" t="s">
        <v>12</v>
      </c>
      <c r="F871" t="s">
        <v>4</v>
      </c>
      <c r="G871">
        <f t="shared" ref="G871:G934" si="141">IF(F871="D",1,0)</f>
        <v>0</v>
      </c>
      <c r="H871">
        <f t="shared" ref="H871:H934" si="142">IF(OR(F871="E",F871="F"),1,0)</f>
        <v>0</v>
      </c>
      <c r="I871">
        <f t="shared" ref="I871:I934" si="143">IF(OR(F871="G",F871="H"),1,0)</f>
        <v>1</v>
      </c>
      <c r="J871">
        <f t="shared" ref="J871:J934" si="144">IF(OR(F871="I",F871="J"),1,0)</f>
        <v>0</v>
      </c>
      <c r="K871" t="s">
        <v>11</v>
      </c>
      <c r="L871">
        <f t="shared" ref="L871:L934" si="145">IF(OR(K871="IF",K871="FL"),1,0)</f>
        <v>0</v>
      </c>
      <c r="M871">
        <f t="shared" ref="M871:M934" si="146">IF(OR(K871="VS1",K871="VS2",K871="VVS1",K871="VVS2"),1,0)</f>
        <v>0</v>
      </c>
      <c r="N871">
        <f t="shared" ref="N871:N934" si="147">IF(OR(K871="SI1",K871="SI2"),1,0)</f>
        <v>1</v>
      </c>
      <c r="O871">
        <v>62.5</v>
      </c>
      <c r="P871">
        <v>58</v>
      </c>
      <c r="Q871">
        <v>4639</v>
      </c>
      <c r="R871">
        <v>8.4422541047517434</v>
      </c>
      <c r="S871">
        <f t="shared" si="138"/>
        <v>4638.9999999999991</v>
      </c>
      <c r="T871">
        <v>8.4414960493902846</v>
      </c>
      <c r="U871">
        <f t="shared" si="139"/>
        <v>4635.4847137373281</v>
      </c>
      <c r="V871">
        <v>7.5805536145878705E-4</v>
      </c>
      <c r="W871">
        <v>8.4359073859345877</v>
      </c>
      <c r="X871">
        <v>6.3467188171557609E-3</v>
      </c>
      <c r="Z871">
        <v>4639</v>
      </c>
      <c r="AA871">
        <v>8.4422541047517434</v>
      </c>
      <c r="AB871">
        <v>0</v>
      </c>
      <c r="AC871">
        <v>1</v>
      </c>
      <c r="AD871">
        <v>6.61</v>
      </c>
      <c r="AE871">
        <v>6.55</v>
      </c>
      <c r="AF871">
        <v>4.1100000000000003</v>
      </c>
    </row>
    <row r="872" spans="1:32" x14ac:dyDescent="0.3">
      <c r="A872">
        <v>2</v>
      </c>
      <c r="B872">
        <v>1.51</v>
      </c>
      <c r="C872">
        <f t="shared" si="140"/>
        <v>1.0948560705584958</v>
      </c>
      <c r="E872" t="s">
        <v>12</v>
      </c>
      <c r="F872" t="s">
        <v>14</v>
      </c>
      <c r="G872">
        <f t="shared" si="141"/>
        <v>0</v>
      </c>
      <c r="H872">
        <f t="shared" si="142"/>
        <v>1</v>
      </c>
      <c r="I872">
        <f t="shared" si="143"/>
        <v>0</v>
      </c>
      <c r="J872">
        <f t="shared" si="144"/>
        <v>0</v>
      </c>
      <c r="K872" t="s">
        <v>15</v>
      </c>
      <c r="L872">
        <f t="shared" si="145"/>
        <v>0</v>
      </c>
      <c r="M872">
        <f t="shared" si="146"/>
        <v>1</v>
      </c>
      <c r="N872">
        <f t="shared" si="147"/>
        <v>0</v>
      </c>
      <c r="O872">
        <v>61.9</v>
      </c>
      <c r="P872">
        <v>59</v>
      </c>
      <c r="Q872">
        <v>14465</v>
      </c>
      <c r="R872">
        <v>9.5794872174102359</v>
      </c>
      <c r="S872">
        <f t="shared" si="138"/>
        <v>14465.000000000005</v>
      </c>
      <c r="T872">
        <v>9.4957242606618379</v>
      </c>
      <c r="U872">
        <f t="shared" si="139"/>
        <v>13302.726067150857</v>
      </c>
      <c r="V872">
        <v>8.3762956748397954E-2</v>
      </c>
      <c r="W872">
        <v>9.4916800017454008</v>
      </c>
      <c r="X872">
        <v>8.780721566483507E-2</v>
      </c>
      <c r="Z872">
        <v>14465</v>
      </c>
      <c r="AA872">
        <v>9.5794872174102359</v>
      </c>
      <c r="AB872">
        <v>0</v>
      </c>
      <c r="AC872">
        <v>1</v>
      </c>
      <c r="AD872">
        <v>7.39</v>
      </c>
      <c r="AE872">
        <v>7.31</v>
      </c>
      <c r="AF872">
        <v>4.55</v>
      </c>
    </row>
    <row r="873" spans="1:32" x14ac:dyDescent="0.3">
      <c r="A873">
        <v>2</v>
      </c>
      <c r="B873">
        <v>1.21</v>
      </c>
      <c r="C873">
        <f t="shared" si="140"/>
        <v>1.0428083570334503</v>
      </c>
      <c r="E873" t="s">
        <v>0</v>
      </c>
      <c r="F873" t="s">
        <v>6</v>
      </c>
      <c r="G873">
        <f t="shared" si="141"/>
        <v>0</v>
      </c>
      <c r="H873">
        <f t="shared" si="142"/>
        <v>1</v>
      </c>
      <c r="I873">
        <f t="shared" si="143"/>
        <v>0</v>
      </c>
      <c r="J873">
        <f t="shared" si="144"/>
        <v>0</v>
      </c>
      <c r="K873" t="s">
        <v>7</v>
      </c>
      <c r="L873">
        <f t="shared" si="145"/>
        <v>0</v>
      </c>
      <c r="M873">
        <f t="shared" si="146"/>
        <v>1</v>
      </c>
      <c r="N873">
        <f t="shared" si="147"/>
        <v>0</v>
      </c>
      <c r="O873">
        <v>61.7</v>
      </c>
      <c r="P873">
        <v>58</v>
      </c>
      <c r="Q873">
        <v>8902</v>
      </c>
      <c r="R873">
        <v>9.0940312495757993</v>
      </c>
      <c r="S873">
        <f t="shared" si="138"/>
        <v>8901.9999999999982</v>
      </c>
      <c r="T873">
        <v>9.0988085659488469</v>
      </c>
      <c r="U873">
        <f t="shared" si="139"/>
        <v>8944.6294163806069</v>
      </c>
      <c r="V873">
        <v>-4.7773163730475687E-3</v>
      </c>
      <c r="W873">
        <v>9.1090150994038943</v>
      </c>
      <c r="X873">
        <v>-1.4983849828094975E-2</v>
      </c>
      <c r="Z873">
        <v>8902</v>
      </c>
      <c r="AA873">
        <v>9.0940312495757993</v>
      </c>
      <c r="AB873">
        <v>0</v>
      </c>
      <c r="AC873">
        <v>1</v>
      </c>
      <c r="AD873">
        <v>6.73</v>
      </c>
      <c r="AE873">
        <v>6.78</v>
      </c>
      <c r="AF873">
        <v>4.17</v>
      </c>
    </row>
    <row r="874" spans="1:32" x14ac:dyDescent="0.3">
      <c r="A874">
        <v>2</v>
      </c>
      <c r="B874">
        <v>1.51</v>
      </c>
      <c r="C874">
        <f t="shared" si="140"/>
        <v>1.0948560705584958</v>
      </c>
      <c r="E874" t="s">
        <v>8</v>
      </c>
      <c r="F874" t="s">
        <v>13</v>
      </c>
      <c r="G874">
        <f t="shared" si="141"/>
        <v>0</v>
      </c>
      <c r="H874">
        <f t="shared" si="142"/>
        <v>0</v>
      </c>
      <c r="I874">
        <f t="shared" si="143"/>
        <v>1</v>
      </c>
      <c r="J874">
        <f t="shared" si="144"/>
        <v>0</v>
      </c>
      <c r="K874" t="s">
        <v>15</v>
      </c>
      <c r="L874">
        <f t="shared" si="145"/>
        <v>0</v>
      </c>
      <c r="M874">
        <f t="shared" si="146"/>
        <v>1</v>
      </c>
      <c r="N874">
        <f t="shared" si="147"/>
        <v>0</v>
      </c>
      <c r="O874">
        <v>58.1</v>
      </c>
      <c r="P874">
        <v>67</v>
      </c>
      <c r="Q874">
        <v>10553</v>
      </c>
      <c r="R874">
        <v>9.2641654586710906</v>
      </c>
      <c r="S874">
        <f t="shared" si="138"/>
        <v>10553.000000000005</v>
      </c>
      <c r="T874">
        <v>9.4037871205240968</v>
      </c>
      <c r="U874">
        <f t="shared" si="139"/>
        <v>12134.247682001009</v>
      </c>
      <c r="V874">
        <v>-0.13962166185300617</v>
      </c>
      <c r="W874">
        <v>9.4116131488844594</v>
      </c>
      <c r="X874">
        <v>-0.14744769021336879</v>
      </c>
      <c r="Z874">
        <v>10553</v>
      </c>
      <c r="AA874">
        <v>9.2641654586710906</v>
      </c>
      <c r="AB874">
        <v>0</v>
      </c>
      <c r="AC874">
        <v>1</v>
      </c>
      <c r="AD874">
        <v>7.59</v>
      </c>
      <c r="AE874">
        <v>7.49</v>
      </c>
      <c r="AF874">
        <v>4.38</v>
      </c>
    </row>
    <row r="875" spans="1:32" x14ac:dyDescent="0.3">
      <c r="A875">
        <v>2</v>
      </c>
      <c r="B875">
        <v>1.23</v>
      </c>
      <c r="C875">
        <f t="shared" si="140"/>
        <v>1.0465744642047201</v>
      </c>
      <c r="E875" t="s">
        <v>18</v>
      </c>
      <c r="F875" t="s">
        <v>13</v>
      </c>
      <c r="G875">
        <f t="shared" si="141"/>
        <v>0</v>
      </c>
      <c r="H875">
        <f t="shared" si="142"/>
        <v>0</v>
      </c>
      <c r="I875">
        <f t="shared" si="143"/>
        <v>1</v>
      </c>
      <c r="J875">
        <f t="shared" si="144"/>
        <v>0</v>
      </c>
      <c r="K875" t="s">
        <v>11</v>
      </c>
      <c r="L875">
        <f t="shared" si="145"/>
        <v>0</v>
      </c>
      <c r="M875">
        <f t="shared" si="146"/>
        <v>0</v>
      </c>
      <c r="N875">
        <f t="shared" si="147"/>
        <v>1</v>
      </c>
      <c r="O875">
        <v>60.8</v>
      </c>
      <c r="P875">
        <v>59</v>
      </c>
      <c r="Q875">
        <v>5037</v>
      </c>
      <c r="R875">
        <v>8.5245659457456497</v>
      </c>
      <c r="S875">
        <f t="shared" si="138"/>
        <v>5036.9999999999964</v>
      </c>
      <c r="T875">
        <v>8.6924072358932847</v>
      </c>
      <c r="U875">
        <f t="shared" si="139"/>
        <v>5957.5061178813494</v>
      </c>
      <c r="V875">
        <v>-0.16784129014763494</v>
      </c>
      <c r="W875">
        <v>8.6867636512472259</v>
      </c>
      <c r="X875">
        <v>-0.16219770550157619</v>
      </c>
      <c r="Z875">
        <v>5037</v>
      </c>
      <c r="AA875">
        <v>8.5245659457456497</v>
      </c>
      <c r="AB875">
        <v>0</v>
      </c>
      <c r="AC875">
        <v>1</v>
      </c>
      <c r="AD875">
        <v>6.88</v>
      </c>
      <c r="AE875">
        <v>6.97</v>
      </c>
      <c r="AF875">
        <v>4.21</v>
      </c>
    </row>
    <row r="876" spans="1:32" x14ac:dyDescent="0.3">
      <c r="A876">
        <v>2</v>
      </c>
      <c r="B876">
        <v>2</v>
      </c>
      <c r="C876">
        <f t="shared" si="140"/>
        <v>1.1646528560862337</v>
      </c>
      <c r="E876" t="s">
        <v>12</v>
      </c>
      <c r="F876" t="s">
        <v>1</v>
      </c>
      <c r="G876">
        <f t="shared" si="141"/>
        <v>0</v>
      </c>
      <c r="H876">
        <f t="shared" si="142"/>
        <v>0</v>
      </c>
      <c r="I876">
        <f t="shared" si="143"/>
        <v>0</v>
      </c>
      <c r="J876">
        <f t="shared" si="144"/>
        <v>1</v>
      </c>
      <c r="K876" t="s">
        <v>19</v>
      </c>
      <c r="L876">
        <f t="shared" si="145"/>
        <v>0</v>
      </c>
      <c r="M876">
        <f t="shared" si="146"/>
        <v>0</v>
      </c>
      <c r="N876">
        <f t="shared" si="147"/>
        <v>0</v>
      </c>
      <c r="O876">
        <v>61.5</v>
      </c>
      <c r="P876">
        <v>59</v>
      </c>
      <c r="Q876">
        <v>5051</v>
      </c>
      <c r="R876">
        <v>8.5273415224680527</v>
      </c>
      <c r="S876">
        <f t="shared" si="138"/>
        <v>5051</v>
      </c>
      <c r="T876">
        <v>9.298904316294383</v>
      </c>
      <c r="U876">
        <f t="shared" si="139"/>
        <v>10926.04116202039</v>
      </c>
      <c r="V876">
        <v>-0.77156279382633031</v>
      </c>
      <c r="W876">
        <v>9.3251146235743878</v>
      </c>
      <c r="X876">
        <v>-0.79777310110633515</v>
      </c>
      <c r="Z876">
        <v>5051</v>
      </c>
      <c r="AA876">
        <v>8.5273415224680527</v>
      </c>
      <c r="AB876">
        <v>0</v>
      </c>
      <c r="AC876">
        <v>1</v>
      </c>
      <c r="AD876">
        <v>8.11</v>
      </c>
      <c r="AE876">
        <v>8.06</v>
      </c>
      <c r="AF876">
        <v>4.97</v>
      </c>
    </row>
    <row r="877" spans="1:32" x14ac:dyDescent="0.3">
      <c r="A877">
        <v>2</v>
      </c>
      <c r="B877">
        <v>1.02</v>
      </c>
      <c r="C877">
        <f t="shared" si="140"/>
        <v>1.0043640927805335</v>
      </c>
      <c r="E877" t="s">
        <v>3</v>
      </c>
      <c r="F877" t="s">
        <v>14</v>
      </c>
      <c r="G877">
        <f t="shared" si="141"/>
        <v>0</v>
      </c>
      <c r="H877">
        <f t="shared" si="142"/>
        <v>1</v>
      </c>
      <c r="I877">
        <f t="shared" si="143"/>
        <v>0</v>
      </c>
      <c r="J877">
        <f t="shared" si="144"/>
        <v>0</v>
      </c>
      <c r="K877" t="s">
        <v>11</v>
      </c>
      <c r="L877">
        <f t="shared" si="145"/>
        <v>0</v>
      </c>
      <c r="M877">
        <f t="shared" si="146"/>
        <v>0</v>
      </c>
      <c r="N877">
        <f t="shared" si="147"/>
        <v>1</v>
      </c>
      <c r="O877">
        <v>61.6</v>
      </c>
      <c r="P877">
        <v>56</v>
      </c>
      <c r="Q877">
        <v>4684</v>
      </c>
      <c r="R877">
        <v>8.4519077247176071</v>
      </c>
      <c r="S877">
        <f t="shared" si="138"/>
        <v>4683.9999999999964</v>
      </c>
      <c r="T877">
        <v>8.5106725213864411</v>
      </c>
      <c r="U877">
        <f t="shared" si="139"/>
        <v>4967.5027170268741</v>
      </c>
      <c r="V877">
        <v>-5.8764796668834052E-2</v>
      </c>
      <c r="W877">
        <v>8.5039511516300337</v>
      </c>
      <c r="X877">
        <v>-5.2043426912426582E-2</v>
      </c>
      <c r="Z877">
        <v>4684</v>
      </c>
      <c r="AA877">
        <v>8.4519077247176071</v>
      </c>
      <c r="AB877">
        <v>0</v>
      </c>
      <c r="AC877">
        <v>1</v>
      </c>
      <c r="AD877">
        <v>6.52</v>
      </c>
      <c r="AE877">
        <v>6.49</v>
      </c>
      <c r="AF877">
        <v>4.01</v>
      </c>
    </row>
    <row r="878" spans="1:32" x14ac:dyDescent="0.3">
      <c r="A878">
        <v>2</v>
      </c>
      <c r="B878">
        <v>1.2</v>
      </c>
      <c r="C878">
        <f t="shared" si="140"/>
        <v>1.0409070644037852</v>
      </c>
      <c r="E878" t="s">
        <v>12</v>
      </c>
      <c r="F878" t="s">
        <v>4</v>
      </c>
      <c r="G878">
        <f t="shared" si="141"/>
        <v>0</v>
      </c>
      <c r="H878">
        <f t="shared" si="142"/>
        <v>0</v>
      </c>
      <c r="I878">
        <f t="shared" si="143"/>
        <v>1</v>
      </c>
      <c r="J878">
        <f t="shared" si="144"/>
        <v>0</v>
      </c>
      <c r="K878" t="s">
        <v>11</v>
      </c>
      <c r="L878">
        <f t="shared" si="145"/>
        <v>0</v>
      </c>
      <c r="M878">
        <f t="shared" si="146"/>
        <v>0</v>
      </c>
      <c r="N878">
        <f t="shared" si="147"/>
        <v>1</v>
      </c>
      <c r="O878">
        <v>60.8</v>
      </c>
      <c r="P878">
        <v>59</v>
      </c>
      <c r="Q878">
        <v>4301</v>
      </c>
      <c r="R878">
        <v>8.3666028327837356</v>
      </c>
      <c r="S878">
        <f t="shared" si="138"/>
        <v>4300.9999999999973</v>
      </c>
      <c r="T878">
        <v>8.5490772211472912</v>
      </c>
      <c r="U878">
        <f t="shared" si="139"/>
        <v>5161.988854576427</v>
      </c>
      <c r="V878">
        <v>-0.18247438836355556</v>
      </c>
      <c r="W878">
        <v>8.5620427202366933</v>
      </c>
      <c r="X878">
        <v>-0.19543988745295771</v>
      </c>
      <c r="Z878">
        <v>4301</v>
      </c>
      <c r="AA878">
        <v>8.3666028327837356</v>
      </c>
      <c r="AB878">
        <v>0</v>
      </c>
      <c r="AC878">
        <v>1</v>
      </c>
      <c r="AD878">
        <v>6.8</v>
      </c>
      <c r="AE878">
        <v>6.75</v>
      </c>
      <c r="AF878">
        <v>4.12</v>
      </c>
    </row>
    <row r="879" spans="1:32" x14ac:dyDescent="0.3">
      <c r="A879">
        <v>2</v>
      </c>
      <c r="B879">
        <v>1.32</v>
      </c>
      <c r="C879">
        <f t="shared" si="140"/>
        <v>1.0629533560711808</v>
      </c>
      <c r="E879" t="s">
        <v>18</v>
      </c>
      <c r="F879" t="s">
        <v>10</v>
      </c>
      <c r="G879">
        <f t="shared" si="141"/>
        <v>0</v>
      </c>
      <c r="H879">
        <f t="shared" si="142"/>
        <v>0</v>
      </c>
      <c r="I879">
        <f t="shared" si="143"/>
        <v>0</v>
      </c>
      <c r="J879">
        <f t="shared" si="144"/>
        <v>1</v>
      </c>
      <c r="K879" t="s">
        <v>7</v>
      </c>
      <c r="L879">
        <f t="shared" si="145"/>
        <v>0</v>
      </c>
      <c r="M879">
        <f t="shared" si="146"/>
        <v>1</v>
      </c>
      <c r="N879">
        <f t="shared" si="147"/>
        <v>0</v>
      </c>
      <c r="O879">
        <v>63.5</v>
      </c>
      <c r="P879">
        <v>58</v>
      </c>
      <c r="Q879">
        <v>6793</v>
      </c>
      <c r="R879">
        <v>8.8236479491913027</v>
      </c>
      <c r="S879">
        <f t="shared" si="138"/>
        <v>6793.0000000000055</v>
      </c>
      <c r="T879">
        <v>8.9168046071598202</v>
      </c>
      <c r="U879">
        <f t="shared" si="139"/>
        <v>7456.2255533345615</v>
      </c>
      <c r="V879">
        <v>-9.3156657968517464E-2</v>
      </c>
      <c r="W879">
        <v>8.9130652415596305</v>
      </c>
      <c r="X879">
        <v>-8.941729236832785E-2</v>
      </c>
      <c r="Z879">
        <v>6793</v>
      </c>
      <c r="AA879">
        <v>8.8236479491913027</v>
      </c>
      <c r="AB879">
        <v>0</v>
      </c>
      <c r="AC879">
        <v>1</v>
      </c>
      <c r="AD879">
        <v>6.89</v>
      </c>
      <c r="AE879">
        <v>6.94</v>
      </c>
      <c r="AF879">
        <v>4.3899999999999997</v>
      </c>
    </row>
    <row r="880" spans="1:32" x14ac:dyDescent="0.3">
      <c r="A880">
        <v>2</v>
      </c>
      <c r="B880">
        <v>1.01</v>
      </c>
      <c r="C880">
        <f t="shared" si="140"/>
        <v>1.0021904733436682</v>
      </c>
      <c r="E880" t="s">
        <v>12</v>
      </c>
      <c r="F880" t="s">
        <v>13</v>
      </c>
      <c r="G880">
        <f t="shared" si="141"/>
        <v>0</v>
      </c>
      <c r="H880">
        <f t="shared" si="142"/>
        <v>0</v>
      </c>
      <c r="I880">
        <f t="shared" si="143"/>
        <v>1</v>
      </c>
      <c r="J880">
        <f t="shared" si="144"/>
        <v>0</v>
      </c>
      <c r="K880" t="s">
        <v>2</v>
      </c>
      <c r="L880">
        <f t="shared" si="145"/>
        <v>0</v>
      </c>
      <c r="M880">
        <f t="shared" si="146"/>
        <v>0</v>
      </c>
      <c r="N880">
        <f t="shared" si="147"/>
        <v>1</v>
      </c>
      <c r="O880">
        <v>59.6</v>
      </c>
      <c r="P880">
        <v>61</v>
      </c>
      <c r="Q880">
        <v>4672</v>
      </c>
      <c r="R880">
        <v>8.4493425245080633</v>
      </c>
      <c r="S880">
        <f t="shared" si="138"/>
        <v>4672.0000000000018</v>
      </c>
      <c r="T880">
        <v>8.3238077415490537</v>
      </c>
      <c r="U880">
        <f t="shared" si="139"/>
        <v>4120.8211945555777</v>
      </c>
      <c r="V880">
        <v>0.12553478295900966</v>
      </c>
      <c r="W880">
        <v>8.3386628472393554</v>
      </c>
      <c r="X880">
        <v>0.11067967726870798</v>
      </c>
      <c r="Z880">
        <v>4672</v>
      </c>
      <c r="AA880">
        <v>8.4493425245080633</v>
      </c>
      <c r="AB880">
        <v>0</v>
      </c>
      <c r="AC880">
        <v>1</v>
      </c>
      <c r="AD880">
        <v>6.52</v>
      </c>
      <c r="AE880">
        <v>6.47</v>
      </c>
      <c r="AF880">
        <v>3.87</v>
      </c>
    </row>
    <row r="881" spans="1:32" x14ac:dyDescent="0.3">
      <c r="A881">
        <v>2</v>
      </c>
      <c r="B881">
        <v>1.41</v>
      </c>
      <c r="C881">
        <f t="shared" si="140"/>
        <v>1.0784829481312483</v>
      </c>
      <c r="E881" t="s">
        <v>12</v>
      </c>
      <c r="F881" t="s">
        <v>10</v>
      </c>
      <c r="G881">
        <f t="shared" si="141"/>
        <v>0</v>
      </c>
      <c r="H881">
        <f t="shared" si="142"/>
        <v>0</v>
      </c>
      <c r="I881">
        <f t="shared" si="143"/>
        <v>0</v>
      </c>
      <c r="J881">
        <f t="shared" si="144"/>
        <v>1</v>
      </c>
      <c r="K881" t="s">
        <v>11</v>
      </c>
      <c r="L881">
        <f t="shared" si="145"/>
        <v>0</v>
      </c>
      <c r="M881">
        <f t="shared" si="146"/>
        <v>0</v>
      </c>
      <c r="N881">
        <f t="shared" si="147"/>
        <v>1</v>
      </c>
      <c r="O881">
        <v>62.9</v>
      </c>
      <c r="P881">
        <v>59</v>
      </c>
      <c r="Q881">
        <v>6751</v>
      </c>
      <c r="R881">
        <v>8.8174459210418696</v>
      </c>
      <c r="S881">
        <f t="shared" si="138"/>
        <v>6750.9999999999945</v>
      </c>
      <c r="T881">
        <v>8.6290880007383102</v>
      </c>
      <c r="U881">
        <f t="shared" si="139"/>
        <v>5591.9760485348152</v>
      </c>
      <c r="V881">
        <v>0.18835792030355947</v>
      </c>
      <c r="W881">
        <v>8.6243230767293966</v>
      </c>
      <c r="X881">
        <v>0.19312284431247306</v>
      </c>
      <c r="Z881">
        <v>6751</v>
      </c>
      <c r="AA881">
        <v>8.8174459210418696</v>
      </c>
      <c r="AB881">
        <v>0</v>
      </c>
      <c r="AC881">
        <v>1</v>
      </c>
      <c r="AD881">
        <v>7.14</v>
      </c>
      <c r="AE881">
        <v>7.08</v>
      </c>
      <c r="AF881">
        <v>4.47</v>
      </c>
    </row>
    <row r="882" spans="1:32" x14ac:dyDescent="0.3">
      <c r="A882">
        <v>2</v>
      </c>
      <c r="B882">
        <v>1.01</v>
      </c>
      <c r="C882">
        <f t="shared" si="140"/>
        <v>1.0021904733436682</v>
      </c>
      <c r="E882" t="s">
        <v>12</v>
      </c>
      <c r="F882" t="s">
        <v>10</v>
      </c>
      <c r="G882">
        <f t="shared" si="141"/>
        <v>0</v>
      </c>
      <c r="H882">
        <f t="shared" si="142"/>
        <v>0</v>
      </c>
      <c r="I882">
        <f t="shared" si="143"/>
        <v>0</v>
      </c>
      <c r="J882">
        <f t="shared" si="144"/>
        <v>1</v>
      </c>
      <c r="K882" t="s">
        <v>11</v>
      </c>
      <c r="L882">
        <f t="shared" si="145"/>
        <v>0</v>
      </c>
      <c r="M882">
        <f t="shared" si="146"/>
        <v>0</v>
      </c>
      <c r="N882">
        <f t="shared" si="147"/>
        <v>1</v>
      </c>
      <c r="O882">
        <v>61.9</v>
      </c>
      <c r="P882">
        <v>58</v>
      </c>
      <c r="Q882">
        <v>3054</v>
      </c>
      <c r="R882">
        <v>8.024207485778577</v>
      </c>
      <c r="S882">
        <f t="shared" si="138"/>
        <v>3053.9999999999977</v>
      </c>
      <c r="T882">
        <v>8.1242826407477082</v>
      </c>
      <c r="U882">
        <f t="shared" si="139"/>
        <v>3375.4456557846156</v>
      </c>
      <c r="V882">
        <v>-0.10007515496913122</v>
      </c>
      <c r="W882">
        <v>8.1256031324736799</v>
      </c>
      <c r="X882">
        <v>-0.10139564669510293</v>
      </c>
      <c r="Z882">
        <v>3054</v>
      </c>
      <c r="AA882">
        <v>8.024207485778577</v>
      </c>
      <c r="AB882">
        <v>0</v>
      </c>
      <c r="AC882">
        <v>1</v>
      </c>
      <c r="AD882">
        <v>6.45</v>
      </c>
      <c r="AE882">
        <v>6.41</v>
      </c>
      <c r="AF882">
        <v>3.98</v>
      </c>
    </row>
    <row r="883" spans="1:32" x14ac:dyDescent="0.3">
      <c r="A883">
        <v>2</v>
      </c>
      <c r="B883">
        <v>1.1200000000000001</v>
      </c>
      <c r="C883">
        <f t="shared" si="140"/>
        <v>1.0252341011706301</v>
      </c>
      <c r="E883" t="s">
        <v>3</v>
      </c>
      <c r="F883" t="s">
        <v>14</v>
      </c>
      <c r="G883">
        <f t="shared" si="141"/>
        <v>0</v>
      </c>
      <c r="H883">
        <f t="shared" si="142"/>
        <v>1</v>
      </c>
      <c r="I883">
        <f t="shared" si="143"/>
        <v>0</v>
      </c>
      <c r="J883">
        <f t="shared" si="144"/>
        <v>0</v>
      </c>
      <c r="K883" t="s">
        <v>15</v>
      </c>
      <c r="L883">
        <f t="shared" si="145"/>
        <v>0</v>
      </c>
      <c r="M883">
        <f t="shared" si="146"/>
        <v>1</v>
      </c>
      <c r="N883">
        <f t="shared" si="147"/>
        <v>0</v>
      </c>
      <c r="O883">
        <v>62.1</v>
      </c>
      <c r="P883">
        <v>56</v>
      </c>
      <c r="Q883">
        <v>8251</v>
      </c>
      <c r="R883">
        <v>9.0180896841043428</v>
      </c>
      <c r="S883">
        <f t="shared" si="138"/>
        <v>8250.9999999999964</v>
      </c>
      <c r="T883">
        <v>9.0287252500830188</v>
      </c>
      <c r="U883">
        <f t="shared" si="139"/>
        <v>8339.2223707057783</v>
      </c>
      <c r="V883">
        <v>-1.0635565978676098E-2</v>
      </c>
      <c r="W883">
        <v>9.0241386417878466</v>
      </c>
      <c r="X883">
        <v>-6.0489576835038861E-3</v>
      </c>
      <c r="Z883">
        <v>8251</v>
      </c>
      <c r="AA883">
        <v>9.0180896841043428</v>
      </c>
      <c r="AB883">
        <v>0</v>
      </c>
      <c r="AC883">
        <v>1</v>
      </c>
      <c r="AD883">
        <v>6.63</v>
      </c>
      <c r="AE883">
        <v>6.67</v>
      </c>
      <c r="AF883">
        <v>4.13</v>
      </c>
    </row>
    <row r="884" spans="1:32" x14ac:dyDescent="0.3">
      <c r="A884">
        <v>2</v>
      </c>
      <c r="B884">
        <v>1.54</v>
      </c>
      <c r="C884">
        <f t="shared" si="140"/>
        <v>1.09960272268227</v>
      </c>
      <c r="E884" t="s">
        <v>12</v>
      </c>
      <c r="F884" t="s">
        <v>13</v>
      </c>
      <c r="G884">
        <f t="shared" si="141"/>
        <v>0</v>
      </c>
      <c r="H884">
        <f t="shared" si="142"/>
        <v>0</v>
      </c>
      <c r="I884">
        <f t="shared" si="143"/>
        <v>1</v>
      </c>
      <c r="J884">
        <f t="shared" si="144"/>
        <v>0</v>
      </c>
      <c r="K884" t="s">
        <v>2</v>
      </c>
      <c r="L884">
        <f t="shared" si="145"/>
        <v>0</v>
      </c>
      <c r="M884">
        <f t="shared" si="146"/>
        <v>0</v>
      </c>
      <c r="N884">
        <f t="shared" si="147"/>
        <v>1</v>
      </c>
      <c r="O884">
        <v>61</v>
      </c>
      <c r="P884">
        <v>59</v>
      </c>
      <c r="Q884">
        <v>12592</v>
      </c>
      <c r="R884">
        <v>9.4408169706571847</v>
      </c>
      <c r="S884">
        <f t="shared" si="138"/>
        <v>12592.000000000004</v>
      </c>
      <c r="T884">
        <v>9.0045285762602969</v>
      </c>
      <c r="U884">
        <f t="shared" si="139"/>
        <v>8139.8625756866595</v>
      </c>
      <c r="V884">
        <v>0.43628839439688782</v>
      </c>
      <c r="W884">
        <v>9.0103400841815358</v>
      </c>
      <c r="X884">
        <v>0.43047688647564897</v>
      </c>
      <c r="Z884">
        <v>12592</v>
      </c>
      <c r="AA884">
        <v>9.4408169706571847</v>
      </c>
      <c r="AB884">
        <v>0</v>
      </c>
      <c r="AC884">
        <v>1</v>
      </c>
      <c r="AD884">
        <v>7.43</v>
      </c>
      <c r="AE884">
        <v>7.38</v>
      </c>
      <c r="AF884">
        <v>4.5199999999999996</v>
      </c>
    </row>
    <row r="885" spans="1:32" x14ac:dyDescent="0.3">
      <c r="A885">
        <v>2</v>
      </c>
      <c r="B885">
        <v>1.51</v>
      </c>
      <c r="C885">
        <f t="shared" si="140"/>
        <v>1.0948560705584958</v>
      </c>
      <c r="E885" t="s">
        <v>18</v>
      </c>
      <c r="F885" t="s">
        <v>4</v>
      </c>
      <c r="G885">
        <f t="shared" si="141"/>
        <v>0</v>
      </c>
      <c r="H885">
        <f t="shared" si="142"/>
        <v>0</v>
      </c>
      <c r="I885">
        <f t="shared" si="143"/>
        <v>1</v>
      </c>
      <c r="J885">
        <f t="shared" si="144"/>
        <v>0</v>
      </c>
      <c r="K885" t="s">
        <v>15</v>
      </c>
      <c r="L885">
        <f t="shared" si="145"/>
        <v>0</v>
      </c>
      <c r="M885">
        <f t="shared" si="146"/>
        <v>1</v>
      </c>
      <c r="N885">
        <f t="shared" si="147"/>
        <v>0</v>
      </c>
      <c r="O885">
        <v>62.4</v>
      </c>
      <c r="P885">
        <v>55.6</v>
      </c>
      <c r="Q885">
        <v>12108</v>
      </c>
      <c r="R885">
        <v>9.4016216701416084</v>
      </c>
      <c r="S885">
        <f t="shared" si="138"/>
        <v>12107.999999999989</v>
      </c>
      <c r="T885">
        <v>9.3771937837880888</v>
      </c>
      <c r="U885">
        <f t="shared" si="139"/>
        <v>11815.810467880423</v>
      </c>
      <c r="V885">
        <v>2.4427886353519668E-2</v>
      </c>
      <c r="W885">
        <v>9.3759456327665696</v>
      </c>
      <c r="X885">
        <v>2.5676037375038874E-2</v>
      </c>
      <c r="Z885">
        <v>12108</v>
      </c>
      <c r="AA885">
        <v>9.4016216701416084</v>
      </c>
      <c r="AB885">
        <v>0</v>
      </c>
      <c r="AC885">
        <v>1</v>
      </c>
      <c r="AD885">
        <v>7.28</v>
      </c>
      <c r="AE885">
        <v>7.33</v>
      </c>
      <c r="AF885">
        <v>4.5599999999999996</v>
      </c>
    </row>
    <row r="886" spans="1:32" x14ac:dyDescent="0.3">
      <c r="A886">
        <v>2</v>
      </c>
      <c r="B886">
        <v>1.1100000000000001</v>
      </c>
      <c r="C886">
        <f t="shared" si="140"/>
        <v>1.023214116253905</v>
      </c>
      <c r="E886" t="s">
        <v>12</v>
      </c>
      <c r="F886" t="s">
        <v>6</v>
      </c>
      <c r="G886">
        <f t="shared" si="141"/>
        <v>0</v>
      </c>
      <c r="H886">
        <f t="shared" si="142"/>
        <v>1</v>
      </c>
      <c r="I886">
        <f t="shared" si="143"/>
        <v>0</v>
      </c>
      <c r="J886">
        <f t="shared" si="144"/>
        <v>0</v>
      </c>
      <c r="K886" t="s">
        <v>15</v>
      </c>
      <c r="L886">
        <f t="shared" si="145"/>
        <v>0</v>
      </c>
      <c r="M886">
        <f t="shared" si="146"/>
        <v>1</v>
      </c>
      <c r="N886">
        <f t="shared" si="147"/>
        <v>0</v>
      </c>
      <c r="O886">
        <v>62.2</v>
      </c>
      <c r="P886">
        <v>58</v>
      </c>
      <c r="Q886">
        <v>7619</v>
      </c>
      <c r="R886">
        <v>8.9384004064730096</v>
      </c>
      <c r="S886">
        <f t="shared" si="138"/>
        <v>7619</v>
      </c>
      <c r="T886">
        <v>9.0098991987572798</v>
      </c>
      <c r="U886">
        <f t="shared" si="139"/>
        <v>8183.6963066085846</v>
      </c>
      <c r="V886">
        <v>-7.1498792284270252E-2</v>
      </c>
      <c r="W886">
        <v>9.0058284975691194</v>
      </c>
      <c r="X886">
        <v>-6.742809109610981E-2</v>
      </c>
      <c r="Z886">
        <v>7619</v>
      </c>
      <c r="AA886">
        <v>8.9384004064730096</v>
      </c>
      <c r="AB886">
        <v>0</v>
      </c>
      <c r="AC886">
        <v>1</v>
      </c>
      <c r="AD886">
        <v>6.61</v>
      </c>
      <c r="AE886">
        <v>6.64</v>
      </c>
      <c r="AF886">
        <v>4.12</v>
      </c>
    </row>
    <row r="887" spans="1:32" x14ac:dyDescent="0.3">
      <c r="A887">
        <v>2</v>
      </c>
      <c r="B887">
        <v>1.58</v>
      </c>
      <c r="C887">
        <f t="shared" si="140"/>
        <v>1.105820644308936</v>
      </c>
      <c r="E887" t="s">
        <v>12</v>
      </c>
      <c r="F887" t="s">
        <v>6</v>
      </c>
      <c r="G887">
        <f t="shared" si="141"/>
        <v>0</v>
      </c>
      <c r="H887">
        <f t="shared" si="142"/>
        <v>1</v>
      </c>
      <c r="I887">
        <f t="shared" si="143"/>
        <v>0</v>
      </c>
      <c r="J887">
        <f t="shared" si="144"/>
        <v>0</v>
      </c>
      <c r="K887" t="s">
        <v>11</v>
      </c>
      <c r="L887">
        <f t="shared" si="145"/>
        <v>0</v>
      </c>
      <c r="M887">
        <f t="shared" si="146"/>
        <v>0</v>
      </c>
      <c r="N887">
        <f t="shared" si="147"/>
        <v>1</v>
      </c>
      <c r="O887">
        <v>61</v>
      </c>
      <c r="P887">
        <v>60</v>
      </c>
      <c r="Q887">
        <v>7963</v>
      </c>
      <c r="R887">
        <v>8.9825610922574448</v>
      </c>
      <c r="S887">
        <f t="shared" si="138"/>
        <v>7963</v>
      </c>
      <c r="T887">
        <v>9.2266794588057675</v>
      </c>
      <c r="U887">
        <f t="shared" si="139"/>
        <v>10164.732996842587</v>
      </c>
      <c r="V887">
        <v>-0.24411836654832264</v>
      </c>
      <c r="W887">
        <v>9.2230353350956449</v>
      </c>
      <c r="X887">
        <v>-0.24047424283820007</v>
      </c>
      <c r="Z887">
        <v>7963</v>
      </c>
      <c r="AA887">
        <v>8.9825610922574448</v>
      </c>
      <c r="AB887">
        <v>0</v>
      </c>
      <c r="AC887">
        <v>1</v>
      </c>
      <c r="AD887">
        <v>7.54</v>
      </c>
      <c r="AE887">
        <v>7.51</v>
      </c>
      <c r="AF887">
        <v>4.59</v>
      </c>
    </row>
    <row r="888" spans="1:32" x14ac:dyDescent="0.3">
      <c r="A888">
        <v>2</v>
      </c>
      <c r="B888">
        <v>1.21</v>
      </c>
      <c r="C888">
        <f t="shared" si="140"/>
        <v>1.0428083570334503</v>
      </c>
      <c r="E888" t="s">
        <v>0</v>
      </c>
      <c r="F888" t="s">
        <v>6</v>
      </c>
      <c r="G888">
        <f t="shared" si="141"/>
        <v>0</v>
      </c>
      <c r="H888">
        <f t="shared" si="142"/>
        <v>1</v>
      </c>
      <c r="I888">
        <f t="shared" si="143"/>
        <v>0</v>
      </c>
      <c r="J888">
        <f t="shared" si="144"/>
        <v>0</v>
      </c>
      <c r="K888" t="s">
        <v>2</v>
      </c>
      <c r="L888">
        <f t="shared" si="145"/>
        <v>0</v>
      </c>
      <c r="M888">
        <f t="shared" si="146"/>
        <v>0</v>
      </c>
      <c r="N888">
        <f t="shared" si="147"/>
        <v>1</v>
      </c>
      <c r="O888">
        <v>63.6</v>
      </c>
      <c r="P888">
        <v>58</v>
      </c>
      <c r="Q888">
        <v>6861</v>
      </c>
      <c r="R888">
        <v>8.8336084826908916</v>
      </c>
      <c r="S888">
        <f t="shared" si="138"/>
        <v>6861.0000000000055</v>
      </c>
      <c r="T888">
        <v>8.7391053839990178</v>
      </c>
      <c r="U888">
        <f t="shared" si="139"/>
        <v>6242.3087442478482</v>
      </c>
      <c r="V888">
        <v>9.4503098691873788E-2</v>
      </c>
      <c r="W888">
        <v>8.7354412339400369</v>
      </c>
      <c r="X888">
        <v>9.8167248750854696E-2</v>
      </c>
      <c r="Z888">
        <v>6861</v>
      </c>
      <c r="AA888">
        <v>8.8336084826908916</v>
      </c>
      <c r="AB888">
        <v>0</v>
      </c>
      <c r="AC888">
        <v>1</v>
      </c>
      <c r="AD888">
        <v>6.65</v>
      </c>
      <c r="AE888">
        <v>6.77</v>
      </c>
      <c r="AF888">
        <v>4.2699999999999996</v>
      </c>
    </row>
    <row r="889" spans="1:32" x14ac:dyDescent="0.3">
      <c r="A889">
        <v>2</v>
      </c>
      <c r="B889">
        <v>1.06</v>
      </c>
      <c r="C889">
        <f t="shared" si="140"/>
        <v>1.0128957753911554</v>
      </c>
      <c r="E889" t="s">
        <v>12</v>
      </c>
      <c r="F889" t="s">
        <v>13</v>
      </c>
      <c r="G889">
        <f t="shared" si="141"/>
        <v>0</v>
      </c>
      <c r="H889">
        <f t="shared" si="142"/>
        <v>0</v>
      </c>
      <c r="I889">
        <f t="shared" si="143"/>
        <v>1</v>
      </c>
      <c r="J889">
        <f t="shared" si="144"/>
        <v>0</v>
      </c>
      <c r="K889" t="s">
        <v>9</v>
      </c>
      <c r="L889">
        <f t="shared" si="145"/>
        <v>0</v>
      </c>
      <c r="M889">
        <f t="shared" si="146"/>
        <v>1</v>
      </c>
      <c r="N889">
        <f t="shared" si="147"/>
        <v>0</v>
      </c>
      <c r="O889">
        <v>61.1</v>
      </c>
      <c r="P889">
        <v>58</v>
      </c>
      <c r="Q889">
        <v>8170</v>
      </c>
      <c r="R889">
        <v>9.008224187854049</v>
      </c>
      <c r="S889">
        <f t="shared" si="138"/>
        <v>8170.0000000000036</v>
      </c>
      <c r="T889">
        <v>8.8032567377629061</v>
      </c>
      <c r="U889">
        <f t="shared" si="139"/>
        <v>6655.8852200126285</v>
      </c>
      <c r="V889">
        <v>0.20496745009114292</v>
      </c>
      <c r="W889">
        <v>8.8094587443316943</v>
      </c>
      <c r="X889">
        <v>0.1987654435223547</v>
      </c>
      <c r="Z889">
        <v>8170</v>
      </c>
      <c r="AA889">
        <v>9.008224187854049</v>
      </c>
      <c r="AB889">
        <v>0</v>
      </c>
      <c r="AC889">
        <v>1</v>
      </c>
      <c r="AD889">
        <v>6.53</v>
      </c>
      <c r="AE889">
        <v>6.57</v>
      </c>
      <c r="AF889">
        <v>4</v>
      </c>
    </row>
    <row r="890" spans="1:32" x14ac:dyDescent="0.3">
      <c r="A890">
        <v>2</v>
      </c>
      <c r="B890">
        <v>1.01</v>
      </c>
      <c r="C890">
        <f t="shared" si="140"/>
        <v>1.0021904733436682</v>
      </c>
      <c r="E890" t="s">
        <v>18</v>
      </c>
      <c r="F890" t="s">
        <v>6</v>
      </c>
      <c r="G890">
        <f t="shared" si="141"/>
        <v>0</v>
      </c>
      <c r="H890">
        <f t="shared" si="142"/>
        <v>1</v>
      </c>
      <c r="I890">
        <f t="shared" si="143"/>
        <v>0</v>
      </c>
      <c r="J890">
        <f t="shared" si="144"/>
        <v>0</v>
      </c>
      <c r="K890" t="s">
        <v>15</v>
      </c>
      <c r="L890">
        <f t="shared" si="145"/>
        <v>0</v>
      </c>
      <c r="M890">
        <f t="shared" si="146"/>
        <v>1</v>
      </c>
      <c r="N890">
        <f t="shared" si="147"/>
        <v>0</v>
      </c>
      <c r="O890">
        <v>63.4</v>
      </c>
      <c r="P890">
        <v>60</v>
      </c>
      <c r="Q890">
        <v>6787</v>
      </c>
      <c r="R890">
        <v>8.8227642967037578</v>
      </c>
      <c r="S890">
        <f t="shared" si="138"/>
        <v>6786.9999999999964</v>
      </c>
      <c r="T890">
        <v>8.8059760171884793</v>
      </c>
      <c r="U890">
        <f t="shared" si="139"/>
        <v>6674.0090624783188</v>
      </c>
      <c r="V890">
        <v>1.6788279515278504E-2</v>
      </c>
      <c r="W890">
        <v>8.8102370300630675</v>
      </c>
      <c r="X890">
        <v>1.2527266640690371E-2</v>
      </c>
      <c r="Z890">
        <v>6787</v>
      </c>
      <c r="AA890">
        <v>8.8227642967037578</v>
      </c>
      <c r="AB890">
        <v>0</v>
      </c>
      <c r="AC890">
        <v>1</v>
      </c>
      <c r="AD890">
        <v>6.37</v>
      </c>
      <c r="AE890">
        <v>6.31</v>
      </c>
      <c r="AF890">
        <v>4.0199999999999996</v>
      </c>
    </row>
    <row r="891" spans="1:32" x14ac:dyDescent="0.3">
      <c r="A891">
        <v>2</v>
      </c>
      <c r="B891">
        <v>1.51</v>
      </c>
      <c r="C891">
        <f t="shared" si="140"/>
        <v>1.0948560705584958</v>
      </c>
      <c r="E891" t="s">
        <v>12</v>
      </c>
      <c r="F891" t="s">
        <v>10</v>
      </c>
      <c r="G891">
        <f t="shared" si="141"/>
        <v>0</v>
      </c>
      <c r="H891">
        <f t="shared" si="142"/>
        <v>0</v>
      </c>
      <c r="I891">
        <f t="shared" si="143"/>
        <v>0</v>
      </c>
      <c r="J891">
        <f t="shared" si="144"/>
        <v>1</v>
      </c>
      <c r="K891" t="s">
        <v>2</v>
      </c>
      <c r="L891">
        <f t="shared" si="145"/>
        <v>0</v>
      </c>
      <c r="M891">
        <f t="shared" si="146"/>
        <v>0</v>
      </c>
      <c r="N891">
        <f t="shared" si="147"/>
        <v>1</v>
      </c>
      <c r="O891">
        <v>62.2</v>
      </c>
      <c r="P891">
        <v>61</v>
      </c>
      <c r="Q891">
        <v>6756</v>
      </c>
      <c r="R891">
        <v>8.8181862779276905</v>
      </c>
      <c r="S891">
        <f t="shared" si="138"/>
        <v>6755.9999999999991</v>
      </c>
      <c r="T891">
        <v>8.7535919641585629</v>
      </c>
      <c r="U891">
        <f t="shared" si="139"/>
        <v>6333.3966332775999</v>
      </c>
      <c r="V891">
        <v>6.4594313769127609E-2</v>
      </c>
      <c r="W891">
        <v>8.7517410489342353</v>
      </c>
      <c r="X891">
        <v>6.6445228993455174E-2</v>
      </c>
      <c r="Z891">
        <v>6756</v>
      </c>
      <c r="AA891">
        <v>8.8181862779276905</v>
      </c>
      <c r="AB891">
        <v>0</v>
      </c>
      <c r="AC891">
        <v>1</v>
      </c>
      <c r="AD891">
        <v>7.35</v>
      </c>
      <c r="AE891">
        <v>7.27</v>
      </c>
      <c r="AF891">
        <v>4.55</v>
      </c>
    </row>
    <row r="892" spans="1:32" x14ac:dyDescent="0.3">
      <c r="A892">
        <v>2</v>
      </c>
      <c r="B892">
        <v>1.22</v>
      </c>
      <c r="C892">
        <f t="shared" si="140"/>
        <v>1.0446974310615553</v>
      </c>
      <c r="E892" t="s">
        <v>12</v>
      </c>
      <c r="F892" t="s">
        <v>6</v>
      </c>
      <c r="G892">
        <f t="shared" si="141"/>
        <v>0</v>
      </c>
      <c r="H892">
        <f t="shared" si="142"/>
        <v>1</v>
      </c>
      <c r="I892">
        <f t="shared" si="143"/>
        <v>0</v>
      </c>
      <c r="J892">
        <f t="shared" si="144"/>
        <v>0</v>
      </c>
      <c r="K892" t="s">
        <v>2</v>
      </c>
      <c r="L892">
        <f t="shared" si="145"/>
        <v>0</v>
      </c>
      <c r="M892">
        <f t="shared" si="146"/>
        <v>0</v>
      </c>
      <c r="N892">
        <f t="shared" si="147"/>
        <v>1</v>
      </c>
      <c r="O892">
        <v>59.7</v>
      </c>
      <c r="P892">
        <v>61</v>
      </c>
      <c r="Q892">
        <v>6403</v>
      </c>
      <c r="R892">
        <v>8.7645219095188018</v>
      </c>
      <c r="S892">
        <f t="shared" si="138"/>
        <v>6402.9999999999982</v>
      </c>
      <c r="T892">
        <v>8.7721797335240073</v>
      </c>
      <c r="U892">
        <f t="shared" si="139"/>
        <v>6452.2212704816475</v>
      </c>
      <c r="V892">
        <v>-7.6578240052054269E-3</v>
      </c>
      <c r="W892">
        <v>8.7675857781935491</v>
      </c>
      <c r="X892">
        <v>-3.0638686747472832E-3</v>
      </c>
      <c r="Z892">
        <v>6403</v>
      </c>
      <c r="AA892">
        <v>8.7645219095188018</v>
      </c>
      <c r="AB892">
        <v>0</v>
      </c>
      <c r="AC892">
        <v>1</v>
      </c>
      <c r="AD892">
        <v>7.03</v>
      </c>
      <c r="AE892">
        <v>6.9</v>
      </c>
      <c r="AF892">
        <v>4.16</v>
      </c>
    </row>
    <row r="893" spans="1:32" x14ac:dyDescent="0.3">
      <c r="A893">
        <v>2</v>
      </c>
      <c r="B893">
        <v>1.06</v>
      </c>
      <c r="C893">
        <f t="shared" si="140"/>
        <v>1.0128957753911554</v>
      </c>
      <c r="E893" t="s">
        <v>3</v>
      </c>
      <c r="F893" t="s">
        <v>13</v>
      </c>
      <c r="G893">
        <f t="shared" si="141"/>
        <v>0</v>
      </c>
      <c r="H893">
        <f t="shared" si="142"/>
        <v>0</v>
      </c>
      <c r="I893">
        <f t="shared" si="143"/>
        <v>1</v>
      </c>
      <c r="J893">
        <f t="shared" si="144"/>
        <v>0</v>
      </c>
      <c r="K893" t="s">
        <v>11</v>
      </c>
      <c r="L893">
        <f t="shared" si="145"/>
        <v>0</v>
      </c>
      <c r="M893">
        <f t="shared" si="146"/>
        <v>0</v>
      </c>
      <c r="N893">
        <f t="shared" si="147"/>
        <v>1</v>
      </c>
      <c r="O893">
        <v>61</v>
      </c>
      <c r="P893">
        <v>57</v>
      </c>
      <c r="Q893">
        <v>4662</v>
      </c>
      <c r="R893">
        <v>8.4471998195957028</v>
      </c>
      <c r="S893">
        <f t="shared" si="138"/>
        <v>4662.0000000000018</v>
      </c>
      <c r="T893">
        <v>8.4182464916983566</v>
      </c>
      <c r="U893">
        <f t="shared" si="139"/>
        <v>4528.9549282600383</v>
      </c>
      <c r="V893">
        <v>2.8953327897346171E-2</v>
      </c>
      <c r="W893">
        <v>8.4169594123028375</v>
      </c>
      <c r="X893">
        <v>3.0240407292865257E-2</v>
      </c>
      <c r="Z893">
        <v>4662</v>
      </c>
      <c r="AA893">
        <v>8.4471998195957028</v>
      </c>
      <c r="AB893">
        <v>0</v>
      </c>
      <c r="AC893">
        <v>1</v>
      </c>
      <c r="AD893">
        <v>6.61</v>
      </c>
      <c r="AE893">
        <v>6.56</v>
      </c>
      <c r="AF893">
        <v>4.0199999999999996</v>
      </c>
    </row>
    <row r="894" spans="1:32" x14ac:dyDescent="0.3">
      <c r="A894">
        <v>2</v>
      </c>
      <c r="B894">
        <v>1.51</v>
      </c>
      <c r="C894">
        <f t="shared" si="140"/>
        <v>1.0948560705584958</v>
      </c>
      <c r="E894" t="s">
        <v>0</v>
      </c>
      <c r="F894" t="s">
        <v>10</v>
      </c>
      <c r="G894">
        <f t="shared" si="141"/>
        <v>0</v>
      </c>
      <c r="H894">
        <f t="shared" si="142"/>
        <v>0</v>
      </c>
      <c r="I894">
        <f t="shared" si="143"/>
        <v>0</v>
      </c>
      <c r="J894">
        <f t="shared" si="144"/>
        <v>1</v>
      </c>
      <c r="K894" t="s">
        <v>2</v>
      </c>
      <c r="L894">
        <f t="shared" si="145"/>
        <v>0</v>
      </c>
      <c r="M894">
        <f t="shared" si="146"/>
        <v>0</v>
      </c>
      <c r="N894">
        <f t="shared" si="147"/>
        <v>1</v>
      </c>
      <c r="O894">
        <v>62.5</v>
      </c>
      <c r="P894">
        <v>57</v>
      </c>
      <c r="Q894">
        <v>8242</v>
      </c>
      <c r="R894">
        <v>9.016998311898762</v>
      </c>
      <c r="S894">
        <f t="shared" si="138"/>
        <v>8241.9999999999945</v>
      </c>
      <c r="T894">
        <v>8.7796964113442293</v>
      </c>
      <c r="U894">
        <f t="shared" si="139"/>
        <v>6500.9032732491769</v>
      </c>
      <c r="V894">
        <v>0.23730190055453271</v>
      </c>
      <c r="W894">
        <v>8.7799225347117336</v>
      </c>
      <c r="X894">
        <v>0.23707577718702844</v>
      </c>
      <c r="Z894">
        <v>8242</v>
      </c>
      <c r="AA894">
        <v>9.016998311898762</v>
      </c>
      <c r="AB894">
        <v>0</v>
      </c>
      <c r="AC894">
        <v>1</v>
      </c>
      <c r="AD894">
        <v>7.25</v>
      </c>
      <c r="AE894">
        <v>7.32</v>
      </c>
      <c r="AF894">
        <v>4.55</v>
      </c>
    </row>
    <row r="895" spans="1:32" x14ac:dyDescent="0.3">
      <c r="A895">
        <v>2</v>
      </c>
      <c r="B895">
        <v>1.0900000000000001</v>
      </c>
      <c r="C895">
        <f t="shared" si="140"/>
        <v>1.0191311753072512</v>
      </c>
      <c r="E895" t="s">
        <v>18</v>
      </c>
      <c r="F895" t="s">
        <v>6</v>
      </c>
      <c r="G895">
        <f t="shared" si="141"/>
        <v>0</v>
      </c>
      <c r="H895">
        <f t="shared" si="142"/>
        <v>1</v>
      </c>
      <c r="I895">
        <f t="shared" si="143"/>
        <v>0</v>
      </c>
      <c r="J895">
        <f t="shared" si="144"/>
        <v>0</v>
      </c>
      <c r="K895" t="s">
        <v>11</v>
      </c>
      <c r="L895">
        <f t="shared" si="145"/>
        <v>0</v>
      </c>
      <c r="M895">
        <f t="shared" si="146"/>
        <v>0</v>
      </c>
      <c r="N895">
        <f t="shared" si="147"/>
        <v>1</v>
      </c>
      <c r="O895">
        <v>62.2</v>
      </c>
      <c r="P895">
        <v>58</v>
      </c>
      <c r="Q895">
        <v>5165</v>
      </c>
      <c r="R895">
        <v>8.5496603815537391</v>
      </c>
      <c r="S895">
        <f t="shared" si="138"/>
        <v>5165.0000000000009</v>
      </c>
      <c r="T895">
        <v>8.5986302587467627</v>
      </c>
      <c r="U895">
        <f t="shared" si="139"/>
        <v>5424.2247162371714</v>
      </c>
      <c r="V895">
        <v>-4.8969877193023592E-2</v>
      </c>
      <c r="W895">
        <v>8.5961339952958831</v>
      </c>
      <c r="X895">
        <v>-4.6473613742143982E-2</v>
      </c>
      <c r="Z895">
        <v>5165</v>
      </c>
      <c r="AA895">
        <v>8.5496603815537391</v>
      </c>
      <c r="AB895">
        <v>0</v>
      </c>
      <c r="AC895">
        <v>1</v>
      </c>
      <c r="AD895">
        <v>6.54</v>
      </c>
      <c r="AE895">
        <v>6.61</v>
      </c>
      <c r="AF895">
        <v>4.09</v>
      </c>
    </row>
    <row r="896" spans="1:32" x14ac:dyDescent="0.3">
      <c r="A896">
        <v>2</v>
      </c>
      <c r="B896">
        <v>1.04</v>
      </c>
      <c r="C896">
        <f t="shared" si="140"/>
        <v>1.0086619341391987</v>
      </c>
      <c r="E896" t="s">
        <v>3</v>
      </c>
      <c r="F896" t="s">
        <v>14</v>
      </c>
      <c r="G896">
        <f t="shared" si="141"/>
        <v>0</v>
      </c>
      <c r="H896">
        <f t="shared" si="142"/>
        <v>1</v>
      </c>
      <c r="I896">
        <f t="shared" si="143"/>
        <v>0</v>
      </c>
      <c r="J896">
        <f t="shared" si="144"/>
        <v>0</v>
      </c>
      <c r="K896" t="s">
        <v>19</v>
      </c>
      <c r="L896">
        <f t="shared" si="145"/>
        <v>0</v>
      </c>
      <c r="M896">
        <f t="shared" si="146"/>
        <v>0</v>
      </c>
      <c r="N896">
        <f t="shared" si="147"/>
        <v>0</v>
      </c>
      <c r="O896">
        <v>61.6</v>
      </c>
      <c r="P896">
        <v>57</v>
      </c>
      <c r="Q896">
        <v>3718</v>
      </c>
      <c r="R896">
        <v>8.2209411682813887</v>
      </c>
      <c r="S896">
        <f t="shared" si="138"/>
        <v>3717.9999999999977</v>
      </c>
      <c r="T896">
        <v>8.4918464700607004</v>
      </c>
      <c r="U896">
        <f t="shared" si="139"/>
        <v>4874.8590493528591</v>
      </c>
      <c r="V896">
        <v>-0.27090530177931171</v>
      </c>
      <c r="W896">
        <v>8.4955624275345158</v>
      </c>
      <c r="X896">
        <v>-0.27462125925312719</v>
      </c>
      <c r="Z896">
        <v>3718</v>
      </c>
      <c r="AA896">
        <v>8.2209411682813887</v>
      </c>
      <c r="AB896">
        <v>0</v>
      </c>
      <c r="AC896">
        <v>1</v>
      </c>
      <c r="AD896">
        <v>6.51</v>
      </c>
      <c r="AE896">
        <v>6.46</v>
      </c>
      <c r="AF896">
        <v>4</v>
      </c>
    </row>
    <row r="897" spans="1:32" x14ac:dyDescent="0.3">
      <c r="A897">
        <v>2</v>
      </c>
      <c r="B897">
        <v>1.2</v>
      </c>
      <c r="C897">
        <f t="shared" si="140"/>
        <v>1.0409070644037852</v>
      </c>
      <c r="E897" t="s">
        <v>12</v>
      </c>
      <c r="F897" t="s">
        <v>13</v>
      </c>
      <c r="G897">
        <f t="shared" si="141"/>
        <v>0</v>
      </c>
      <c r="H897">
        <f t="shared" si="142"/>
        <v>0</v>
      </c>
      <c r="I897">
        <f t="shared" si="143"/>
        <v>1</v>
      </c>
      <c r="J897">
        <f t="shared" si="144"/>
        <v>0</v>
      </c>
      <c r="K897" t="s">
        <v>5</v>
      </c>
      <c r="L897">
        <f t="shared" si="145"/>
        <v>0</v>
      </c>
      <c r="M897">
        <f t="shared" si="146"/>
        <v>1</v>
      </c>
      <c r="N897">
        <f t="shared" si="147"/>
        <v>0</v>
      </c>
      <c r="O897">
        <v>59.7</v>
      </c>
      <c r="P897">
        <v>60</v>
      </c>
      <c r="Q897">
        <v>9475</v>
      </c>
      <c r="R897">
        <v>9.1564120299506264</v>
      </c>
      <c r="S897">
        <f t="shared" si="138"/>
        <v>9474.9999999999927</v>
      </c>
      <c r="T897">
        <v>9.028217723840541</v>
      </c>
      <c r="U897">
        <f t="shared" si="139"/>
        <v>8334.9910703495971</v>
      </c>
      <c r="V897">
        <v>0.12819430611008542</v>
      </c>
      <c r="W897">
        <v>9.020866636396649</v>
      </c>
      <c r="X897">
        <v>0.13554539355397743</v>
      </c>
      <c r="Z897">
        <v>9475</v>
      </c>
      <c r="AA897">
        <v>9.1564120299506264</v>
      </c>
      <c r="AB897">
        <v>0</v>
      </c>
      <c r="AC897">
        <v>1</v>
      </c>
      <c r="AD897">
        <v>7</v>
      </c>
      <c r="AE897">
        <v>6.91</v>
      </c>
      <c r="AF897">
        <v>4.1500000000000004</v>
      </c>
    </row>
    <row r="898" spans="1:32" x14ac:dyDescent="0.3">
      <c r="A898">
        <v>2</v>
      </c>
      <c r="B898">
        <v>1.1399999999999999</v>
      </c>
      <c r="C898">
        <f t="shared" si="140"/>
        <v>1.0292322283358535</v>
      </c>
      <c r="E898" t="s">
        <v>3</v>
      </c>
      <c r="F898" t="s">
        <v>4</v>
      </c>
      <c r="G898">
        <f t="shared" si="141"/>
        <v>0</v>
      </c>
      <c r="H898">
        <f t="shared" si="142"/>
        <v>0</v>
      </c>
      <c r="I898">
        <f t="shared" si="143"/>
        <v>1</v>
      </c>
      <c r="J898">
        <f t="shared" si="144"/>
        <v>0</v>
      </c>
      <c r="K898" t="s">
        <v>2</v>
      </c>
      <c r="L898">
        <f t="shared" si="145"/>
        <v>0</v>
      </c>
      <c r="M898">
        <f t="shared" si="146"/>
        <v>0</v>
      </c>
      <c r="N898">
        <f t="shared" si="147"/>
        <v>1</v>
      </c>
      <c r="O898">
        <v>61.6</v>
      </c>
      <c r="P898">
        <v>56</v>
      </c>
      <c r="Q898">
        <v>7079</v>
      </c>
      <c r="R898">
        <v>8.8648879337741899</v>
      </c>
      <c r="S898">
        <f t="shared" si="138"/>
        <v>7079.0000000000045</v>
      </c>
      <c r="T898">
        <v>8.550183097738838</v>
      </c>
      <c r="U898">
        <f t="shared" si="139"/>
        <v>5167.7005348411822</v>
      </c>
      <c r="V898">
        <v>0.31470483603535193</v>
      </c>
      <c r="W898">
        <v>8.5430624959351142</v>
      </c>
      <c r="X898">
        <v>0.32182543783907569</v>
      </c>
      <c r="Z898">
        <v>7079</v>
      </c>
      <c r="AA898">
        <v>8.8648879337741899</v>
      </c>
      <c r="AB898">
        <v>0</v>
      </c>
      <c r="AC898">
        <v>1</v>
      </c>
      <c r="AD898">
        <v>6.72</v>
      </c>
      <c r="AE898">
        <v>6.74</v>
      </c>
      <c r="AF898">
        <v>4.1399999999999997</v>
      </c>
    </row>
    <row r="899" spans="1:32" x14ac:dyDescent="0.3">
      <c r="A899">
        <v>2</v>
      </c>
      <c r="B899">
        <v>1.02</v>
      </c>
      <c r="C899">
        <f t="shared" si="140"/>
        <v>1.0043640927805335</v>
      </c>
      <c r="E899" t="s">
        <v>12</v>
      </c>
      <c r="F899" t="s">
        <v>6</v>
      </c>
      <c r="G899">
        <f t="shared" si="141"/>
        <v>0</v>
      </c>
      <c r="H899">
        <f t="shared" si="142"/>
        <v>1</v>
      </c>
      <c r="I899">
        <f t="shared" si="143"/>
        <v>0</v>
      </c>
      <c r="J899">
        <f t="shared" si="144"/>
        <v>0</v>
      </c>
      <c r="K899" t="s">
        <v>19</v>
      </c>
      <c r="L899">
        <f t="shared" si="145"/>
        <v>0</v>
      </c>
      <c r="M899">
        <f t="shared" si="146"/>
        <v>0</v>
      </c>
      <c r="N899">
        <f t="shared" si="147"/>
        <v>0</v>
      </c>
      <c r="O899">
        <v>60.4</v>
      </c>
      <c r="P899">
        <v>62</v>
      </c>
      <c r="Q899">
        <v>3519</v>
      </c>
      <c r="R899">
        <v>8.165932137321585</v>
      </c>
      <c r="S899">
        <f t="shared" ref="S899:S962" si="148">EXP(R899)</f>
        <v>3518.9999999999995</v>
      </c>
      <c r="T899">
        <v>8.4717602953831115</v>
      </c>
      <c r="U899">
        <f t="shared" ref="U899:U962" si="149">EXP(T899)</f>
        <v>4777.9186193954292</v>
      </c>
      <c r="V899">
        <v>-0.30582815806152652</v>
      </c>
      <c r="W899">
        <v>8.4811089129584012</v>
      </c>
      <c r="X899">
        <v>-0.31517677563681623</v>
      </c>
      <c r="Z899">
        <v>3519</v>
      </c>
      <c r="AA899">
        <v>8.165932137321585</v>
      </c>
      <c r="AB899">
        <v>0</v>
      </c>
      <c r="AC899">
        <v>1</v>
      </c>
      <c r="AD899">
        <v>6.52</v>
      </c>
      <c r="AE899">
        <v>6.47</v>
      </c>
      <c r="AF899">
        <v>3.92</v>
      </c>
    </row>
    <row r="900" spans="1:32" x14ac:dyDescent="0.3">
      <c r="A900">
        <v>2</v>
      </c>
      <c r="B900">
        <v>1.25</v>
      </c>
      <c r="C900">
        <f t="shared" si="140"/>
        <v>1.0502930988032313</v>
      </c>
      <c r="E900" t="s">
        <v>18</v>
      </c>
      <c r="F900" t="s">
        <v>13</v>
      </c>
      <c r="G900">
        <f t="shared" si="141"/>
        <v>0</v>
      </c>
      <c r="H900">
        <f t="shared" si="142"/>
        <v>0</v>
      </c>
      <c r="I900">
        <f t="shared" si="143"/>
        <v>1</v>
      </c>
      <c r="J900">
        <f t="shared" si="144"/>
        <v>0</v>
      </c>
      <c r="K900" t="s">
        <v>9</v>
      </c>
      <c r="L900">
        <f t="shared" si="145"/>
        <v>0</v>
      </c>
      <c r="M900">
        <f t="shared" si="146"/>
        <v>1</v>
      </c>
      <c r="N900">
        <f t="shared" si="147"/>
        <v>0</v>
      </c>
      <c r="O900">
        <v>60.6</v>
      </c>
      <c r="P900">
        <v>60</v>
      </c>
      <c r="Q900">
        <v>10962</v>
      </c>
      <c r="R900">
        <v>9.3021900256060626</v>
      </c>
      <c r="S900">
        <f t="shared" si="148"/>
        <v>10962.000000000009</v>
      </c>
      <c r="T900">
        <v>9.0649181966607753</v>
      </c>
      <c r="U900">
        <f t="shared" si="149"/>
        <v>8646.571791277911</v>
      </c>
      <c r="V900">
        <v>0.23727182894528731</v>
      </c>
      <c r="W900">
        <v>9.0680935533706855</v>
      </c>
      <c r="X900">
        <v>0.23409647223537711</v>
      </c>
      <c r="Z900">
        <v>10962</v>
      </c>
      <c r="AA900">
        <v>9.3021900256060626</v>
      </c>
      <c r="AB900">
        <v>0</v>
      </c>
      <c r="AC900">
        <v>1</v>
      </c>
      <c r="AD900">
        <v>6.92</v>
      </c>
      <c r="AE900">
        <v>6.95</v>
      </c>
      <c r="AF900">
        <v>4.2</v>
      </c>
    </row>
    <row r="901" spans="1:32" x14ac:dyDescent="0.3">
      <c r="A901">
        <v>2</v>
      </c>
      <c r="B901">
        <v>1.32</v>
      </c>
      <c r="C901">
        <f t="shared" si="140"/>
        <v>1.0629533560711808</v>
      </c>
      <c r="E901" t="s">
        <v>18</v>
      </c>
      <c r="F901" t="s">
        <v>4</v>
      </c>
      <c r="G901">
        <f t="shared" si="141"/>
        <v>0</v>
      </c>
      <c r="H901">
        <f t="shared" si="142"/>
        <v>0</v>
      </c>
      <c r="I901">
        <f t="shared" si="143"/>
        <v>1</v>
      </c>
      <c r="J901">
        <f t="shared" si="144"/>
        <v>0</v>
      </c>
      <c r="K901" t="s">
        <v>2</v>
      </c>
      <c r="L901">
        <f t="shared" si="145"/>
        <v>0</v>
      </c>
      <c r="M901">
        <f t="shared" si="146"/>
        <v>0</v>
      </c>
      <c r="N901">
        <f t="shared" si="147"/>
        <v>1</v>
      </c>
      <c r="O901">
        <v>62.4</v>
      </c>
      <c r="P901">
        <v>58</v>
      </c>
      <c r="Q901">
        <v>7119</v>
      </c>
      <c r="R901">
        <v>8.8705225451038725</v>
      </c>
      <c r="S901">
        <f t="shared" si="148"/>
        <v>7118.9999999999945</v>
      </c>
      <c r="T901">
        <v>8.8151621864113494</v>
      </c>
      <c r="U901">
        <f t="shared" si="149"/>
        <v>6735.6000988462474</v>
      </c>
      <c r="V901">
        <v>5.5360358692523093E-2</v>
      </c>
      <c r="W901">
        <v>8.7968537376963454</v>
      </c>
      <c r="X901">
        <v>7.3668807407527126E-2</v>
      </c>
      <c r="Z901">
        <v>7119</v>
      </c>
      <c r="AA901">
        <v>8.8705225451038725</v>
      </c>
      <c r="AB901">
        <v>0</v>
      </c>
      <c r="AC901">
        <v>1</v>
      </c>
      <c r="AD901">
        <v>7.02</v>
      </c>
      <c r="AE901">
        <v>7.09</v>
      </c>
      <c r="AF901">
        <v>4.4000000000000004</v>
      </c>
    </row>
    <row r="902" spans="1:32" x14ac:dyDescent="0.3">
      <c r="A902">
        <v>2</v>
      </c>
      <c r="B902">
        <v>1.5</v>
      </c>
      <c r="C902">
        <f t="shared" si="140"/>
        <v>1.0932575062388263</v>
      </c>
      <c r="E902" t="s">
        <v>18</v>
      </c>
      <c r="F902" t="s">
        <v>6</v>
      </c>
      <c r="G902">
        <f t="shared" si="141"/>
        <v>0</v>
      </c>
      <c r="H902">
        <f t="shared" si="142"/>
        <v>1</v>
      </c>
      <c r="I902">
        <f t="shared" si="143"/>
        <v>0</v>
      </c>
      <c r="J902">
        <f t="shared" si="144"/>
        <v>0</v>
      </c>
      <c r="K902" t="s">
        <v>2</v>
      </c>
      <c r="L902">
        <f t="shared" si="145"/>
        <v>0</v>
      </c>
      <c r="M902">
        <f t="shared" si="146"/>
        <v>0</v>
      </c>
      <c r="N902">
        <f t="shared" si="147"/>
        <v>1</v>
      </c>
      <c r="O902">
        <v>59.3</v>
      </c>
      <c r="P902">
        <v>56</v>
      </c>
      <c r="Q902">
        <v>10929</v>
      </c>
      <c r="R902">
        <v>9.2991750856766728</v>
      </c>
      <c r="S902">
        <f t="shared" si="148"/>
        <v>10928.999999999993</v>
      </c>
      <c r="T902">
        <v>9.1760653305763231</v>
      </c>
      <c r="U902">
        <f t="shared" si="149"/>
        <v>9663.0569401394532</v>
      </c>
      <c r="V902">
        <v>0.12310975510034972</v>
      </c>
      <c r="W902">
        <v>9.1765500417662373</v>
      </c>
      <c r="X902">
        <v>0.12262504391043549</v>
      </c>
      <c r="Z902">
        <v>10929</v>
      </c>
      <c r="AA902">
        <v>9.2991750856766728</v>
      </c>
      <c r="AB902">
        <v>0</v>
      </c>
      <c r="AC902">
        <v>1</v>
      </c>
      <c r="AD902">
        <v>7.43</v>
      </c>
      <c r="AE902">
        <v>7.51</v>
      </c>
      <c r="AF902">
        <v>4.43</v>
      </c>
    </row>
    <row r="903" spans="1:32" x14ac:dyDescent="0.3">
      <c r="A903">
        <v>2</v>
      </c>
      <c r="B903">
        <v>1.75</v>
      </c>
      <c r="C903">
        <f t="shared" si="140"/>
        <v>1.1309517238802904</v>
      </c>
      <c r="E903" t="s">
        <v>12</v>
      </c>
      <c r="F903" t="s">
        <v>1</v>
      </c>
      <c r="G903">
        <f t="shared" si="141"/>
        <v>0</v>
      </c>
      <c r="H903">
        <f t="shared" si="142"/>
        <v>0</v>
      </c>
      <c r="I903">
        <f t="shared" si="143"/>
        <v>0</v>
      </c>
      <c r="J903">
        <f t="shared" si="144"/>
        <v>1</v>
      </c>
      <c r="K903" t="s">
        <v>7</v>
      </c>
      <c r="L903">
        <f t="shared" si="145"/>
        <v>0</v>
      </c>
      <c r="M903">
        <f t="shared" si="146"/>
        <v>1</v>
      </c>
      <c r="N903">
        <f t="shared" si="147"/>
        <v>0</v>
      </c>
      <c r="O903">
        <v>62.2</v>
      </c>
      <c r="P903">
        <v>59</v>
      </c>
      <c r="Q903">
        <v>10429</v>
      </c>
      <c r="R903">
        <v>9.2523456661212133</v>
      </c>
      <c r="S903">
        <f t="shared" si="148"/>
        <v>10429.000000000005</v>
      </c>
      <c r="T903">
        <v>9.4641744657184308</v>
      </c>
      <c r="U903">
        <f t="shared" si="149"/>
        <v>12889.579403393314</v>
      </c>
      <c r="V903">
        <v>-0.21182879959721745</v>
      </c>
      <c r="W903">
        <v>9.4667733834848313</v>
      </c>
      <c r="X903">
        <v>-0.21442771736361799</v>
      </c>
      <c r="Z903">
        <v>10429</v>
      </c>
      <c r="AA903">
        <v>9.2523456661212133</v>
      </c>
      <c r="AB903">
        <v>0</v>
      </c>
      <c r="AC903">
        <v>1</v>
      </c>
      <c r="AD903">
        <v>7.7</v>
      </c>
      <c r="AE903">
        <v>7.74</v>
      </c>
      <c r="AF903">
        <v>4.8</v>
      </c>
    </row>
    <row r="904" spans="1:32" x14ac:dyDescent="0.3">
      <c r="A904">
        <v>2</v>
      </c>
      <c r="B904">
        <v>1.04</v>
      </c>
      <c r="C904">
        <f t="shared" si="140"/>
        <v>1.0086619341391987</v>
      </c>
      <c r="E904" t="s">
        <v>12</v>
      </c>
      <c r="F904" t="s">
        <v>13</v>
      </c>
      <c r="G904">
        <f t="shared" si="141"/>
        <v>0</v>
      </c>
      <c r="H904">
        <f t="shared" si="142"/>
        <v>0</v>
      </c>
      <c r="I904">
        <f t="shared" si="143"/>
        <v>1</v>
      </c>
      <c r="J904">
        <f t="shared" si="144"/>
        <v>0</v>
      </c>
      <c r="K904" t="s">
        <v>15</v>
      </c>
      <c r="L904">
        <f t="shared" si="145"/>
        <v>0</v>
      </c>
      <c r="M904">
        <f t="shared" si="146"/>
        <v>1</v>
      </c>
      <c r="N904">
        <f t="shared" si="147"/>
        <v>0</v>
      </c>
      <c r="O904">
        <v>62.6</v>
      </c>
      <c r="P904">
        <v>56</v>
      </c>
      <c r="Q904">
        <v>6290</v>
      </c>
      <c r="R904">
        <v>8.746716349694486</v>
      </c>
      <c r="S904">
        <f t="shared" si="148"/>
        <v>6289.9999999999982</v>
      </c>
      <c r="T904">
        <v>8.7260492727974537</v>
      </c>
      <c r="U904">
        <f t="shared" si="149"/>
        <v>6161.3381975563907</v>
      </c>
      <c r="V904">
        <v>2.0667076897032288E-2</v>
      </c>
      <c r="W904">
        <v>8.7334502900728737</v>
      </c>
      <c r="X904">
        <v>1.3266059621612314E-2</v>
      </c>
      <c r="Z904">
        <v>6290</v>
      </c>
      <c r="AA904">
        <v>8.746716349694486</v>
      </c>
      <c r="AB904">
        <v>0</v>
      </c>
      <c r="AC904">
        <v>1</v>
      </c>
      <c r="AD904">
        <v>6.44</v>
      </c>
      <c r="AE904">
        <v>6.41</v>
      </c>
      <c r="AF904">
        <v>4.0199999999999996</v>
      </c>
    </row>
    <row r="905" spans="1:32" x14ac:dyDescent="0.3">
      <c r="A905">
        <v>2</v>
      </c>
      <c r="B905">
        <v>1.0900000000000001</v>
      </c>
      <c r="C905">
        <f t="shared" si="140"/>
        <v>1.0191311753072512</v>
      </c>
      <c r="E905" t="s">
        <v>18</v>
      </c>
      <c r="F905" t="s">
        <v>4</v>
      </c>
      <c r="G905">
        <f t="shared" si="141"/>
        <v>0</v>
      </c>
      <c r="H905">
        <f t="shared" si="142"/>
        <v>0</v>
      </c>
      <c r="I905">
        <f t="shared" si="143"/>
        <v>1</v>
      </c>
      <c r="J905">
        <f t="shared" si="144"/>
        <v>0</v>
      </c>
      <c r="K905" t="s">
        <v>2</v>
      </c>
      <c r="L905">
        <f t="shared" si="145"/>
        <v>0</v>
      </c>
      <c r="M905">
        <f t="shared" si="146"/>
        <v>0</v>
      </c>
      <c r="N905">
        <f t="shared" si="147"/>
        <v>1</v>
      </c>
      <c r="O905">
        <v>60.6</v>
      </c>
      <c r="P905">
        <v>60</v>
      </c>
      <c r="Q905">
        <v>5131</v>
      </c>
      <c r="R905">
        <v>8.5430558509419647</v>
      </c>
      <c r="S905">
        <f t="shared" si="148"/>
        <v>5131</v>
      </c>
      <c r="T905">
        <v>8.4840605479582951</v>
      </c>
      <c r="U905">
        <f t="shared" si="149"/>
        <v>4837.0511521999742</v>
      </c>
      <c r="V905">
        <v>5.8995302983669617E-2</v>
      </c>
      <c r="W905">
        <v>8.4858349162433591</v>
      </c>
      <c r="X905">
        <v>5.7220934698605674E-2</v>
      </c>
      <c r="Z905">
        <v>5131</v>
      </c>
      <c r="AA905">
        <v>8.5430558509419647</v>
      </c>
      <c r="AB905">
        <v>0</v>
      </c>
      <c r="AC905">
        <v>1</v>
      </c>
      <c r="AD905">
        <v>6.61</v>
      </c>
      <c r="AE905">
        <v>6.68</v>
      </c>
      <c r="AF905">
        <v>4.03</v>
      </c>
    </row>
    <row r="906" spans="1:32" x14ac:dyDescent="0.3">
      <c r="A906">
        <v>2</v>
      </c>
      <c r="B906">
        <v>1.5</v>
      </c>
      <c r="C906">
        <f t="shared" si="140"/>
        <v>1.0932575062388263</v>
      </c>
      <c r="E906" t="s">
        <v>8</v>
      </c>
      <c r="F906" t="s">
        <v>14</v>
      </c>
      <c r="G906">
        <f t="shared" si="141"/>
        <v>0</v>
      </c>
      <c r="H906">
        <f t="shared" si="142"/>
        <v>1</v>
      </c>
      <c r="I906">
        <f t="shared" si="143"/>
        <v>0</v>
      </c>
      <c r="J906">
        <f t="shared" si="144"/>
        <v>0</v>
      </c>
      <c r="K906" t="s">
        <v>2</v>
      </c>
      <c r="L906">
        <f t="shared" si="145"/>
        <v>0</v>
      </c>
      <c r="M906">
        <f t="shared" si="146"/>
        <v>0</v>
      </c>
      <c r="N906">
        <f t="shared" si="147"/>
        <v>1</v>
      </c>
      <c r="O906">
        <v>64.3</v>
      </c>
      <c r="P906">
        <v>58</v>
      </c>
      <c r="Q906">
        <v>10450</v>
      </c>
      <c r="R906">
        <v>9.2543572573929573</v>
      </c>
      <c r="S906">
        <f t="shared" si="148"/>
        <v>10450.000000000004</v>
      </c>
      <c r="T906">
        <v>8.9915851873744703</v>
      </c>
      <c r="U906">
        <f t="shared" si="149"/>
        <v>8035.1840775534856</v>
      </c>
      <c r="V906">
        <v>0.26277207001848701</v>
      </c>
      <c r="W906">
        <v>9.0104786258541338</v>
      </c>
      <c r="X906">
        <v>0.2438786315388235</v>
      </c>
      <c r="Z906">
        <v>10450</v>
      </c>
      <c r="AA906">
        <v>9.2543572573929573</v>
      </c>
      <c r="AB906">
        <v>0</v>
      </c>
      <c r="AC906">
        <v>1</v>
      </c>
      <c r="AD906">
        <v>7.04</v>
      </c>
      <c r="AE906">
        <v>7.09</v>
      </c>
      <c r="AF906">
        <v>4.54</v>
      </c>
    </row>
    <row r="907" spans="1:32" x14ac:dyDescent="0.3">
      <c r="A907">
        <v>2</v>
      </c>
      <c r="B907">
        <v>1.2</v>
      </c>
      <c r="C907">
        <f t="shared" si="140"/>
        <v>1.0409070644037852</v>
      </c>
      <c r="E907" t="s">
        <v>3</v>
      </c>
      <c r="F907" t="s">
        <v>4</v>
      </c>
      <c r="G907">
        <f t="shared" si="141"/>
        <v>0</v>
      </c>
      <c r="H907">
        <f t="shared" si="142"/>
        <v>0</v>
      </c>
      <c r="I907">
        <f t="shared" si="143"/>
        <v>1</v>
      </c>
      <c r="J907">
        <f t="shared" si="144"/>
        <v>0</v>
      </c>
      <c r="K907" t="s">
        <v>2</v>
      </c>
      <c r="L907">
        <f t="shared" si="145"/>
        <v>0</v>
      </c>
      <c r="M907">
        <f t="shared" si="146"/>
        <v>0</v>
      </c>
      <c r="N907">
        <f t="shared" si="147"/>
        <v>1</v>
      </c>
      <c r="O907">
        <v>61.2</v>
      </c>
      <c r="P907">
        <v>60</v>
      </c>
      <c r="Q907">
        <v>6569</v>
      </c>
      <c r="R907">
        <v>8.7901168928924722</v>
      </c>
      <c r="S907">
        <f t="shared" si="148"/>
        <v>6568.9999999999955</v>
      </c>
      <c r="T907">
        <v>8.6077671283076054</v>
      </c>
      <c r="U907">
        <f t="shared" si="149"/>
        <v>5474.0122546957309</v>
      </c>
      <c r="V907">
        <v>0.18234976458486685</v>
      </c>
      <c r="W907">
        <v>8.6025905520525328</v>
      </c>
      <c r="X907">
        <v>0.18752634083993946</v>
      </c>
      <c r="Z907">
        <v>6569</v>
      </c>
      <c r="AA907">
        <v>8.7901168928924722</v>
      </c>
      <c r="AB907">
        <v>0</v>
      </c>
      <c r="AC907">
        <v>1</v>
      </c>
      <c r="AD907">
        <v>6.87</v>
      </c>
      <c r="AE907">
        <v>6.82</v>
      </c>
      <c r="AF907">
        <v>4.1900000000000004</v>
      </c>
    </row>
    <row r="908" spans="1:32" x14ac:dyDescent="0.3">
      <c r="A908">
        <v>2</v>
      </c>
      <c r="B908">
        <v>1.01</v>
      </c>
      <c r="C908">
        <f t="shared" si="140"/>
        <v>1.0021904733436682</v>
      </c>
      <c r="E908" t="s">
        <v>12</v>
      </c>
      <c r="F908" t="s">
        <v>17</v>
      </c>
      <c r="G908">
        <f t="shared" si="141"/>
        <v>1</v>
      </c>
      <c r="H908">
        <f t="shared" si="142"/>
        <v>0</v>
      </c>
      <c r="I908">
        <f t="shared" si="143"/>
        <v>0</v>
      </c>
      <c r="J908">
        <f t="shared" si="144"/>
        <v>0</v>
      </c>
      <c r="K908" t="s">
        <v>11</v>
      </c>
      <c r="L908">
        <f t="shared" si="145"/>
        <v>0</v>
      </c>
      <c r="M908">
        <f t="shared" si="146"/>
        <v>0</v>
      </c>
      <c r="N908">
        <f t="shared" si="147"/>
        <v>1</v>
      </c>
      <c r="O908">
        <v>60.4</v>
      </c>
      <c r="P908">
        <v>60</v>
      </c>
      <c r="Q908">
        <v>4694</v>
      </c>
      <c r="R908">
        <v>8.4540403764109691</v>
      </c>
      <c r="S908">
        <f t="shared" si="148"/>
        <v>4694.0000000000009</v>
      </c>
      <c r="T908">
        <v>8.5042643675721159</v>
      </c>
      <c r="U908">
        <f t="shared" si="149"/>
        <v>4935.7719718745639</v>
      </c>
      <c r="V908">
        <v>-5.0223991161146841E-2</v>
      </c>
      <c r="W908">
        <v>8.5108536820122485</v>
      </c>
      <c r="X908">
        <v>-5.6813305601279396E-2</v>
      </c>
      <c r="Z908">
        <v>4694</v>
      </c>
      <c r="AA908">
        <v>8.4540403764109691</v>
      </c>
      <c r="AB908">
        <v>0</v>
      </c>
      <c r="AC908">
        <v>1</v>
      </c>
      <c r="AD908">
        <v>6.52</v>
      </c>
      <c r="AE908">
        <v>6.46</v>
      </c>
      <c r="AF908">
        <v>3.92</v>
      </c>
    </row>
    <row r="909" spans="1:32" x14ac:dyDescent="0.3">
      <c r="A909">
        <v>2</v>
      </c>
      <c r="B909">
        <v>1.01</v>
      </c>
      <c r="C909">
        <f t="shared" si="140"/>
        <v>1.0021904733436682</v>
      </c>
      <c r="E909" t="s">
        <v>3</v>
      </c>
      <c r="F909" t="s">
        <v>13</v>
      </c>
      <c r="G909">
        <f t="shared" si="141"/>
        <v>0</v>
      </c>
      <c r="H909">
        <f t="shared" si="142"/>
        <v>0</v>
      </c>
      <c r="I909">
        <f t="shared" si="143"/>
        <v>1</v>
      </c>
      <c r="J909">
        <f t="shared" si="144"/>
        <v>0</v>
      </c>
      <c r="K909" t="s">
        <v>2</v>
      </c>
      <c r="L909">
        <f t="shared" si="145"/>
        <v>0</v>
      </c>
      <c r="M909">
        <f t="shared" si="146"/>
        <v>0</v>
      </c>
      <c r="N909">
        <f t="shared" si="147"/>
        <v>1</v>
      </c>
      <c r="O909">
        <v>62.6</v>
      </c>
      <c r="P909">
        <v>56</v>
      </c>
      <c r="Q909">
        <v>5698</v>
      </c>
      <c r="R909">
        <v>8.6478705150578534</v>
      </c>
      <c r="S909">
        <f t="shared" si="148"/>
        <v>5697.9999999999991</v>
      </c>
      <c r="T909">
        <v>8.3336063841126773</v>
      </c>
      <c r="U909">
        <f t="shared" si="149"/>
        <v>4161.3981232597753</v>
      </c>
      <c r="V909">
        <v>0.31426413094517613</v>
      </c>
      <c r="W909">
        <v>8.3360408340892533</v>
      </c>
      <c r="X909">
        <v>0.31182968096860009</v>
      </c>
      <c r="Z909">
        <v>5698</v>
      </c>
      <c r="AA909">
        <v>8.6478705150578534</v>
      </c>
      <c r="AB909">
        <v>0</v>
      </c>
      <c r="AC909">
        <v>1</v>
      </c>
      <c r="AD909">
        <v>6.37</v>
      </c>
      <c r="AE909">
        <v>6.41</v>
      </c>
      <c r="AF909">
        <v>4</v>
      </c>
    </row>
    <row r="910" spans="1:32" x14ac:dyDescent="0.3">
      <c r="A910">
        <v>2</v>
      </c>
      <c r="B910">
        <v>1.51</v>
      </c>
      <c r="C910">
        <f t="shared" si="140"/>
        <v>1.0948560705584958</v>
      </c>
      <c r="E910" t="s">
        <v>3</v>
      </c>
      <c r="F910" t="s">
        <v>17</v>
      </c>
      <c r="G910">
        <f t="shared" si="141"/>
        <v>1</v>
      </c>
      <c r="H910">
        <f t="shared" si="142"/>
        <v>0</v>
      </c>
      <c r="I910">
        <f t="shared" si="143"/>
        <v>0</v>
      </c>
      <c r="J910">
        <f t="shared" si="144"/>
        <v>0</v>
      </c>
      <c r="K910" t="s">
        <v>2</v>
      </c>
      <c r="L910">
        <f t="shared" si="145"/>
        <v>0</v>
      </c>
      <c r="M910">
        <f t="shared" si="146"/>
        <v>0</v>
      </c>
      <c r="N910">
        <f t="shared" si="147"/>
        <v>1</v>
      </c>
      <c r="O910">
        <v>61.9</v>
      </c>
      <c r="P910">
        <v>56</v>
      </c>
      <c r="Q910">
        <v>13588</v>
      </c>
      <c r="R910">
        <v>9.5169423292804751</v>
      </c>
      <c r="S910">
        <f t="shared" si="148"/>
        <v>13588.000000000007</v>
      </c>
      <c r="T910">
        <v>9.2058687600318923</v>
      </c>
      <c r="U910">
        <f t="shared" si="149"/>
        <v>9955.3837082716327</v>
      </c>
      <c r="V910">
        <v>0.31107356924858287</v>
      </c>
      <c r="W910">
        <v>9.1947128008384471</v>
      </c>
      <c r="X910">
        <v>0.32222952844202801</v>
      </c>
      <c r="Z910">
        <v>13588</v>
      </c>
      <c r="AA910">
        <v>9.5169423292804751</v>
      </c>
      <c r="AB910">
        <v>0</v>
      </c>
      <c r="AC910">
        <v>1</v>
      </c>
      <c r="AD910">
        <v>7.35</v>
      </c>
      <c r="AE910">
        <v>7.41</v>
      </c>
      <c r="AF910">
        <v>4.57</v>
      </c>
    </row>
    <row r="911" spans="1:32" x14ac:dyDescent="0.3">
      <c r="A911">
        <v>2</v>
      </c>
      <c r="B911">
        <v>1.21</v>
      </c>
      <c r="C911">
        <f t="shared" si="140"/>
        <v>1.0428083570334503</v>
      </c>
      <c r="E911" t="s">
        <v>12</v>
      </c>
      <c r="F911" t="s">
        <v>14</v>
      </c>
      <c r="G911">
        <f t="shared" si="141"/>
        <v>0</v>
      </c>
      <c r="H911">
        <f t="shared" si="142"/>
        <v>1</v>
      </c>
      <c r="I911">
        <f t="shared" si="143"/>
        <v>0</v>
      </c>
      <c r="J911">
        <f t="shared" si="144"/>
        <v>0</v>
      </c>
      <c r="K911" t="s">
        <v>11</v>
      </c>
      <c r="L911">
        <f t="shared" si="145"/>
        <v>0</v>
      </c>
      <c r="M911">
        <f t="shared" si="146"/>
        <v>0</v>
      </c>
      <c r="N911">
        <f t="shared" si="147"/>
        <v>1</v>
      </c>
      <c r="O911">
        <v>62.4</v>
      </c>
      <c r="P911">
        <v>60</v>
      </c>
      <c r="Q911">
        <v>4310</v>
      </c>
      <c r="R911">
        <v>8.3686931830977933</v>
      </c>
      <c r="S911">
        <f t="shared" si="148"/>
        <v>4309.9999999999991</v>
      </c>
      <c r="T911">
        <v>8.6992415281644444</v>
      </c>
      <c r="U911">
        <f t="shared" si="149"/>
        <v>5998.3609036527005</v>
      </c>
      <c r="V911">
        <v>-0.33054834506665109</v>
      </c>
      <c r="W911">
        <v>8.7022370383124681</v>
      </c>
      <c r="X911">
        <v>-0.33354385521467478</v>
      </c>
      <c r="Z911">
        <v>4310</v>
      </c>
      <c r="AA911">
        <v>8.3686931830977933</v>
      </c>
      <c r="AB911">
        <v>0</v>
      </c>
      <c r="AC911">
        <v>1</v>
      </c>
      <c r="AD911">
        <v>6.77</v>
      </c>
      <c r="AE911">
        <v>6.73</v>
      </c>
      <c r="AF911">
        <v>4.21</v>
      </c>
    </row>
    <row r="912" spans="1:32" x14ac:dyDescent="0.3">
      <c r="A912">
        <v>2</v>
      </c>
      <c r="B912">
        <v>1.5</v>
      </c>
      <c r="C912">
        <f t="shared" si="140"/>
        <v>1.0932575062388263</v>
      </c>
      <c r="E912" t="s">
        <v>3</v>
      </c>
      <c r="F912" t="s">
        <v>6</v>
      </c>
      <c r="G912">
        <f t="shared" si="141"/>
        <v>0</v>
      </c>
      <c r="H912">
        <f t="shared" si="142"/>
        <v>1</v>
      </c>
      <c r="I912">
        <f t="shared" si="143"/>
        <v>0</v>
      </c>
      <c r="J912">
        <f t="shared" si="144"/>
        <v>0</v>
      </c>
      <c r="K912" t="s">
        <v>2</v>
      </c>
      <c r="L912">
        <f t="shared" si="145"/>
        <v>0</v>
      </c>
      <c r="M912">
        <f t="shared" si="146"/>
        <v>0</v>
      </c>
      <c r="N912">
        <f t="shared" si="147"/>
        <v>1</v>
      </c>
      <c r="O912">
        <v>62.6</v>
      </c>
      <c r="P912">
        <v>56</v>
      </c>
      <c r="Q912">
        <v>10777</v>
      </c>
      <c r="R912">
        <v>9.2851695125968323</v>
      </c>
      <c r="S912">
        <f t="shared" si="148"/>
        <v>10777.000000000007</v>
      </c>
      <c r="T912">
        <v>9.1075506315829493</v>
      </c>
      <c r="U912">
        <f t="shared" si="149"/>
        <v>9023.1667428672372</v>
      </c>
      <c r="V912">
        <v>0.17761888101388301</v>
      </c>
      <c r="W912">
        <v>9.1030820563415844</v>
      </c>
      <c r="X912">
        <v>0.18208745625524791</v>
      </c>
      <c r="Z912">
        <v>10777</v>
      </c>
      <c r="AA912">
        <v>9.2851695125968323</v>
      </c>
      <c r="AB912">
        <v>0</v>
      </c>
      <c r="AC912">
        <v>1</v>
      </c>
      <c r="AD912">
        <v>7.27</v>
      </c>
      <c r="AE912">
        <v>7.3</v>
      </c>
      <c r="AF912">
        <v>4.5599999999999996</v>
      </c>
    </row>
    <row r="913" spans="1:32" x14ac:dyDescent="0.3">
      <c r="A913">
        <v>2</v>
      </c>
      <c r="B913">
        <v>1.04</v>
      </c>
      <c r="C913">
        <f t="shared" si="140"/>
        <v>1.0086619341391987</v>
      </c>
      <c r="E913" t="s">
        <v>3</v>
      </c>
      <c r="F913" t="s">
        <v>4</v>
      </c>
      <c r="G913">
        <f t="shared" si="141"/>
        <v>0</v>
      </c>
      <c r="H913">
        <f t="shared" si="142"/>
        <v>0</v>
      </c>
      <c r="I913">
        <f t="shared" si="143"/>
        <v>1</v>
      </c>
      <c r="J913">
        <f t="shared" si="144"/>
        <v>0</v>
      </c>
      <c r="K913" t="s">
        <v>11</v>
      </c>
      <c r="L913">
        <f t="shared" si="145"/>
        <v>0</v>
      </c>
      <c r="M913">
        <f t="shared" si="146"/>
        <v>0</v>
      </c>
      <c r="N913">
        <f t="shared" si="147"/>
        <v>1</v>
      </c>
      <c r="O913">
        <v>61.1</v>
      </c>
      <c r="P913">
        <v>56</v>
      </c>
      <c r="Q913">
        <v>4290</v>
      </c>
      <c r="R913">
        <v>8.3640420119220629</v>
      </c>
      <c r="S913">
        <f t="shared" si="148"/>
        <v>4290.0000000000009</v>
      </c>
      <c r="T913">
        <v>8.4799455351127104</v>
      </c>
      <c r="U913">
        <f t="shared" si="149"/>
        <v>4817.187522150105</v>
      </c>
      <c r="V913">
        <v>-0.11590352319064756</v>
      </c>
      <c r="W913">
        <v>8.4624633972917458</v>
      </c>
      <c r="X913">
        <v>-9.8421385369682923E-2</v>
      </c>
      <c r="Z913">
        <v>4290</v>
      </c>
      <c r="AA913">
        <v>8.3640420119220629</v>
      </c>
      <c r="AB913">
        <v>0</v>
      </c>
      <c r="AC913">
        <v>1</v>
      </c>
      <c r="AD913">
        <v>6.6</v>
      </c>
      <c r="AE913">
        <v>6.66</v>
      </c>
      <c r="AF913">
        <v>4.05</v>
      </c>
    </row>
    <row r="914" spans="1:32" x14ac:dyDescent="0.3">
      <c r="A914">
        <v>2</v>
      </c>
      <c r="B914">
        <v>1.51</v>
      </c>
      <c r="C914">
        <f t="shared" si="140"/>
        <v>1.0948560705584958</v>
      </c>
      <c r="E914" t="s">
        <v>18</v>
      </c>
      <c r="F914" t="s">
        <v>6</v>
      </c>
      <c r="G914">
        <f t="shared" si="141"/>
        <v>0</v>
      </c>
      <c r="H914">
        <f t="shared" si="142"/>
        <v>1</v>
      </c>
      <c r="I914">
        <f t="shared" si="143"/>
        <v>0</v>
      </c>
      <c r="J914">
        <f t="shared" si="144"/>
        <v>0</v>
      </c>
      <c r="K914" t="s">
        <v>19</v>
      </c>
      <c r="L914">
        <f t="shared" si="145"/>
        <v>0</v>
      </c>
      <c r="M914">
        <f t="shared" si="146"/>
        <v>0</v>
      </c>
      <c r="N914">
        <f t="shared" si="147"/>
        <v>0</v>
      </c>
      <c r="O914">
        <v>62</v>
      </c>
      <c r="P914">
        <v>58</v>
      </c>
      <c r="Q914">
        <v>6139</v>
      </c>
      <c r="R914">
        <v>8.7224171414274956</v>
      </c>
      <c r="S914">
        <f t="shared" si="148"/>
        <v>6138.9999999999955</v>
      </c>
      <c r="T914">
        <v>9.1409334746285413</v>
      </c>
      <c r="U914">
        <f t="shared" si="149"/>
        <v>9329.4698918044342</v>
      </c>
      <c r="V914">
        <v>-0.41851633320104575</v>
      </c>
      <c r="W914">
        <v>9.1365547028524272</v>
      </c>
      <c r="X914">
        <v>-0.41413756142493163</v>
      </c>
      <c r="Z914">
        <v>6139</v>
      </c>
      <c r="AA914">
        <v>8.7224171414274956</v>
      </c>
      <c r="AB914">
        <v>0</v>
      </c>
      <c r="AC914">
        <v>1</v>
      </c>
      <c r="AD914">
        <v>7.31</v>
      </c>
      <c r="AE914">
        <v>7.37</v>
      </c>
      <c r="AF914">
        <v>4.55</v>
      </c>
    </row>
    <row r="915" spans="1:32" x14ac:dyDescent="0.3">
      <c r="A915">
        <v>2</v>
      </c>
      <c r="B915">
        <v>1.28</v>
      </c>
      <c r="C915">
        <f t="shared" si="140"/>
        <v>1.0557849631181644</v>
      </c>
      <c r="E915" t="s">
        <v>18</v>
      </c>
      <c r="F915" t="s">
        <v>4</v>
      </c>
      <c r="G915">
        <f t="shared" si="141"/>
        <v>0</v>
      </c>
      <c r="H915">
        <f t="shared" si="142"/>
        <v>0</v>
      </c>
      <c r="I915">
        <f t="shared" si="143"/>
        <v>1</v>
      </c>
      <c r="J915">
        <f t="shared" si="144"/>
        <v>0</v>
      </c>
      <c r="K915" t="s">
        <v>11</v>
      </c>
      <c r="L915">
        <f t="shared" si="145"/>
        <v>0</v>
      </c>
      <c r="M915">
        <f t="shared" si="146"/>
        <v>0</v>
      </c>
      <c r="N915">
        <f t="shared" si="147"/>
        <v>1</v>
      </c>
      <c r="O915">
        <v>60.4</v>
      </c>
      <c r="P915">
        <v>61</v>
      </c>
      <c r="Q915">
        <v>6766</v>
      </c>
      <c r="R915">
        <v>8.8196653493406529</v>
      </c>
      <c r="S915">
        <f t="shared" si="148"/>
        <v>6765.9999999999945</v>
      </c>
      <c r="T915">
        <v>8.7395494875877855</v>
      </c>
      <c r="U915">
        <f t="shared" si="149"/>
        <v>6245.0815916335287</v>
      </c>
      <c r="V915">
        <v>8.0115861752867445E-2</v>
      </c>
      <c r="W915">
        <v>8.7311227908595477</v>
      </c>
      <c r="X915">
        <v>8.854255848110526E-2</v>
      </c>
      <c r="Z915">
        <v>6766</v>
      </c>
      <c r="AA915">
        <v>8.8196653493406529</v>
      </c>
      <c r="AB915">
        <v>0</v>
      </c>
      <c r="AC915">
        <v>1</v>
      </c>
      <c r="AD915">
        <v>7.08</v>
      </c>
      <c r="AE915">
        <v>7.03</v>
      </c>
      <c r="AF915">
        <v>4.26</v>
      </c>
    </row>
    <row r="916" spans="1:32" x14ac:dyDescent="0.3">
      <c r="A916">
        <v>2</v>
      </c>
      <c r="B916">
        <v>1.06</v>
      </c>
      <c r="C916">
        <f t="shared" si="140"/>
        <v>1.0128957753911554</v>
      </c>
      <c r="E916" t="s">
        <v>12</v>
      </c>
      <c r="F916" t="s">
        <v>4</v>
      </c>
      <c r="G916">
        <f t="shared" si="141"/>
        <v>0</v>
      </c>
      <c r="H916">
        <f t="shared" si="142"/>
        <v>0</v>
      </c>
      <c r="I916">
        <f t="shared" si="143"/>
        <v>1</v>
      </c>
      <c r="J916">
        <f t="shared" si="144"/>
        <v>0</v>
      </c>
      <c r="K916" t="s">
        <v>15</v>
      </c>
      <c r="L916">
        <f t="shared" si="145"/>
        <v>0</v>
      </c>
      <c r="M916">
        <f t="shared" si="146"/>
        <v>1</v>
      </c>
      <c r="N916">
        <f t="shared" si="147"/>
        <v>0</v>
      </c>
      <c r="O916">
        <v>61.1</v>
      </c>
      <c r="P916">
        <v>59</v>
      </c>
      <c r="Q916">
        <v>5152</v>
      </c>
      <c r="R916">
        <v>8.5471402677841901</v>
      </c>
      <c r="S916">
        <f t="shared" si="148"/>
        <v>5152.0000000000027</v>
      </c>
      <c r="T916">
        <v>8.7719314011401064</v>
      </c>
      <c r="U916">
        <f t="shared" si="149"/>
        <v>6450.6191739265541</v>
      </c>
      <c r="V916">
        <v>-0.22479113335591627</v>
      </c>
      <c r="W916">
        <v>8.7787341677021047</v>
      </c>
      <c r="X916">
        <v>-0.23159389991791457</v>
      </c>
      <c r="Z916">
        <v>5152</v>
      </c>
      <c r="AA916">
        <v>8.5471402677841901</v>
      </c>
      <c r="AB916">
        <v>0</v>
      </c>
      <c r="AC916">
        <v>1</v>
      </c>
      <c r="AD916">
        <v>6.58</v>
      </c>
      <c r="AE916">
        <v>6.51</v>
      </c>
      <c r="AF916">
        <v>4</v>
      </c>
    </row>
    <row r="917" spans="1:32" x14ac:dyDescent="0.3">
      <c r="A917">
        <v>2</v>
      </c>
      <c r="B917">
        <v>1.07</v>
      </c>
      <c r="C917">
        <f t="shared" si="140"/>
        <v>1.0149893672259187</v>
      </c>
      <c r="E917" t="s">
        <v>3</v>
      </c>
      <c r="F917" t="s">
        <v>13</v>
      </c>
      <c r="G917">
        <f t="shared" si="141"/>
        <v>0</v>
      </c>
      <c r="H917">
        <f t="shared" si="142"/>
        <v>0</v>
      </c>
      <c r="I917">
        <f t="shared" si="143"/>
        <v>1</v>
      </c>
      <c r="J917">
        <f t="shared" si="144"/>
        <v>0</v>
      </c>
      <c r="K917" t="s">
        <v>7</v>
      </c>
      <c r="L917">
        <f t="shared" si="145"/>
        <v>0</v>
      </c>
      <c r="M917">
        <f t="shared" si="146"/>
        <v>1</v>
      </c>
      <c r="N917">
        <f t="shared" si="147"/>
        <v>0</v>
      </c>
      <c r="O917">
        <v>61.8</v>
      </c>
      <c r="P917">
        <v>57</v>
      </c>
      <c r="Q917">
        <v>6793</v>
      </c>
      <c r="R917">
        <v>8.8236479491913027</v>
      </c>
      <c r="S917">
        <f t="shared" si="148"/>
        <v>6793.0000000000055</v>
      </c>
      <c r="T917">
        <v>8.8242945422717405</v>
      </c>
      <c r="U917">
        <f t="shared" si="149"/>
        <v>6797.3937271191171</v>
      </c>
      <c r="V917">
        <v>-6.4659308043779617E-4</v>
      </c>
      <c r="W917">
        <v>8.8255171409071504</v>
      </c>
      <c r="X917">
        <v>-1.8691917158477622E-3</v>
      </c>
      <c r="Z917">
        <v>6793</v>
      </c>
      <c r="AA917">
        <v>8.8236479491913027</v>
      </c>
      <c r="AB917">
        <v>0</v>
      </c>
      <c r="AC917">
        <v>1</v>
      </c>
      <c r="AD917">
        <v>6.52</v>
      </c>
      <c r="AE917">
        <v>6.58</v>
      </c>
      <c r="AF917">
        <v>4.05</v>
      </c>
    </row>
    <row r="918" spans="1:32" x14ac:dyDescent="0.3">
      <c r="A918">
        <v>2</v>
      </c>
      <c r="B918">
        <v>1.05</v>
      </c>
      <c r="C918">
        <f t="shared" si="140"/>
        <v>1.010786718750355</v>
      </c>
      <c r="E918" t="s">
        <v>12</v>
      </c>
      <c r="F918" t="s">
        <v>13</v>
      </c>
      <c r="G918">
        <f t="shared" si="141"/>
        <v>0</v>
      </c>
      <c r="H918">
        <f t="shared" si="142"/>
        <v>0</v>
      </c>
      <c r="I918">
        <f t="shared" si="143"/>
        <v>1</v>
      </c>
      <c r="J918">
        <f t="shared" si="144"/>
        <v>0</v>
      </c>
      <c r="K918" t="s">
        <v>7</v>
      </c>
      <c r="L918">
        <f t="shared" si="145"/>
        <v>0</v>
      </c>
      <c r="M918">
        <f t="shared" si="146"/>
        <v>1</v>
      </c>
      <c r="N918">
        <f t="shared" si="147"/>
        <v>0</v>
      </c>
      <c r="O918">
        <v>61.8</v>
      </c>
      <c r="P918">
        <v>58</v>
      </c>
      <c r="Q918">
        <v>6146</v>
      </c>
      <c r="R918">
        <v>8.7235567426904304</v>
      </c>
      <c r="S918">
        <f t="shared" si="148"/>
        <v>6146.0000000000027</v>
      </c>
      <c r="T918">
        <v>8.7814215501831274</v>
      </c>
      <c r="U918">
        <f t="shared" si="149"/>
        <v>6512.1279132211557</v>
      </c>
      <c r="V918">
        <v>-5.7864807492697068E-2</v>
      </c>
      <c r="W918">
        <v>8.7814930088551062</v>
      </c>
      <c r="X918">
        <v>-5.7936266164675843E-2</v>
      </c>
      <c r="Z918">
        <v>6146</v>
      </c>
      <c r="AA918">
        <v>8.7235567426904304</v>
      </c>
      <c r="AB918">
        <v>0</v>
      </c>
      <c r="AC918">
        <v>1</v>
      </c>
      <c r="AD918">
        <v>6.54</v>
      </c>
      <c r="AE918">
        <v>6.51</v>
      </c>
      <c r="AF918">
        <v>4.03</v>
      </c>
    </row>
    <row r="919" spans="1:32" x14ac:dyDescent="0.3">
      <c r="A919">
        <v>2</v>
      </c>
      <c r="B919">
        <v>1.28</v>
      </c>
      <c r="C919">
        <f t="shared" si="140"/>
        <v>1.0557849631181644</v>
      </c>
      <c r="E919" t="s">
        <v>18</v>
      </c>
      <c r="F919" t="s">
        <v>4</v>
      </c>
      <c r="G919">
        <f t="shared" si="141"/>
        <v>0</v>
      </c>
      <c r="H919">
        <f t="shared" si="142"/>
        <v>0</v>
      </c>
      <c r="I919">
        <f t="shared" si="143"/>
        <v>1</v>
      </c>
      <c r="J919">
        <f t="shared" si="144"/>
        <v>0</v>
      </c>
      <c r="K919" t="s">
        <v>7</v>
      </c>
      <c r="L919">
        <f t="shared" si="145"/>
        <v>0</v>
      </c>
      <c r="M919">
        <f t="shared" si="146"/>
        <v>1</v>
      </c>
      <c r="N919">
        <f t="shared" si="147"/>
        <v>0</v>
      </c>
      <c r="O919">
        <v>61.2</v>
      </c>
      <c r="P919">
        <v>55</v>
      </c>
      <c r="Q919">
        <v>8645</v>
      </c>
      <c r="R919">
        <v>9.0647363981173914</v>
      </c>
      <c r="S919">
        <f t="shared" si="148"/>
        <v>8645.0000000000055</v>
      </c>
      <c r="T919">
        <v>9.1403766487240361</v>
      </c>
      <c r="U919">
        <f t="shared" si="149"/>
        <v>9324.2764473497664</v>
      </c>
      <c r="V919">
        <v>-7.5640250606644699E-2</v>
      </c>
      <c r="W919">
        <v>9.1319154465733501</v>
      </c>
      <c r="X919">
        <v>-6.7179048455958679E-2</v>
      </c>
      <c r="Z919">
        <v>8645</v>
      </c>
      <c r="AA919">
        <v>9.0647363981173914</v>
      </c>
      <c r="AB919">
        <v>0</v>
      </c>
      <c r="AC919">
        <v>1</v>
      </c>
      <c r="AD919">
        <v>6.98</v>
      </c>
      <c r="AE919">
        <v>7.04</v>
      </c>
      <c r="AF919">
        <v>4.29</v>
      </c>
    </row>
    <row r="920" spans="1:32" x14ac:dyDescent="0.3">
      <c r="A920">
        <v>2</v>
      </c>
      <c r="B920">
        <v>1.52</v>
      </c>
      <c r="C920">
        <f t="shared" si="140"/>
        <v>1.0964463975475236</v>
      </c>
      <c r="E920" t="s">
        <v>12</v>
      </c>
      <c r="F920" t="s">
        <v>4</v>
      </c>
      <c r="G920">
        <f t="shared" si="141"/>
        <v>0</v>
      </c>
      <c r="H920">
        <f t="shared" si="142"/>
        <v>0</v>
      </c>
      <c r="I920">
        <f t="shared" si="143"/>
        <v>1</v>
      </c>
      <c r="J920">
        <f t="shared" si="144"/>
        <v>0</v>
      </c>
      <c r="K920" t="s">
        <v>15</v>
      </c>
      <c r="L920">
        <f t="shared" si="145"/>
        <v>0</v>
      </c>
      <c r="M920">
        <f t="shared" si="146"/>
        <v>1</v>
      </c>
      <c r="N920">
        <f t="shared" si="147"/>
        <v>0</v>
      </c>
      <c r="O920">
        <v>59.4</v>
      </c>
      <c r="P920">
        <v>59</v>
      </c>
      <c r="Q920">
        <v>11105</v>
      </c>
      <c r="R920">
        <v>9.315150736328528</v>
      </c>
      <c r="S920">
        <f t="shared" si="148"/>
        <v>11105.000000000002</v>
      </c>
      <c r="T920">
        <v>9.4227674186101389</v>
      </c>
      <c r="U920">
        <f t="shared" si="149"/>
        <v>12366.758906053654</v>
      </c>
      <c r="V920">
        <v>-0.10761668228161092</v>
      </c>
      <c r="W920">
        <v>9.4301454576170816</v>
      </c>
      <c r="X920">
        <v>-0.11499472128855359</v>
      </c>
      <c r="Z920">
        <v>11105</v>
      </c>
      <c r="AA920">
        <v>9.315150736328528</v>
      </c>
      <c r="AB920">
        <v>0</v>
      </c>
      <c r="AC920">
        <v>1</v>
      </c>
      <c r="AD920">
        <v>7.45</v>
      </c>
      <c r="AE920">
        <v>7.49</v>
      </c>
      <c r="AF920">
        <v>4.4400000000000004</v>
      </c>
    </row>
    <row r="921" spans="1:32" x14ac:dyDescent="0.3">
      <c r="A921">
        <v>2</v>
      </c>
      <c r="B921">
        <v>1.1200000000000001</v>
      </c>
      <c r="C921">
        <f t="shared" si="140"/>
        <v>1.0252341011706301</v>
      </c>
      <c r="E921" t="s">
        <v>3</v>
      </c>
      <c r="F921" t="s">
        <v>13</v>
      </c>
      <c r="G921">
        <f t="shared" si="141"/>
        <v>0</v>
      </c>
      <c r="H921">
        <f t="shared" si="142"/>
        <v>0</v>
      </c>
      <c r="I921">
        <f t="shared" si="143"/>
        <v>1</v>
      </c>
      <c r="J921">
        <f t="shared" si="144"/>
        <v>0</v>
      </c>
      <c r="K921" t="s">
        <v>15</v>
      </c>
      <c r="L921">
        <f t="shared" si="145"/>
        <v>0</v>
      </c>
      <c r="M921">
        <f t="shared" si="146"/>
        <v>1</v>
      </c>
      <c r="N921">
        <f t="shared" si="147"/>
        <v>0</v>
      </c>
      <c r="O921">
        <v>62</v>
      </c>
      <c r="P921">
        <v>56</v>
      </c>
      <c r="Q921">
        <v>6652</v>
      </c>
      <c r="R921">
        <v>8.8026728403128178</v>
      </c>
      <c r="S921">
        <f t="shared" si="148"/>
        <v>6651.9999999999973</v>
      </c>
      <c r="T921">
        <v>8.9070313901949287</v>
      </c>
      <c r="U921">
        <f t="shared" si="149"/>
        <v>7383.7091795935467</v>
      </c>
      <c r="V921">
        <v>-0.10435854988211091</v>
      </c>
      <c r="W921">
        <v>8.9016197233406658</v>
      </c>
      <c r="X921">
        <v>-9.8946883027847932E-2</v>
      </c>
      <c r="Z921">
        <v>6652</v>
      </c>
      <c r="AA921">
        <v>8.8026728403128178</v>
      </c>
      <c r="AB921">
        <v>0</v>
      </c>
      <c r="AC921">
        <v>1</v>
      </c>
      <c r="AD921">
        <v>6.64</v>
      </c>
      <c r="AE921">
        <v>6.69</v>
      </c>
      <c r="AF921">
        <v>4.13</v>
      </c>
    </row>
    <row r="922" spans="1:32" x14ac:dyDescent="0.3">
      <c r="A922">
        <v>2</v>
      </c>
      <c r="B922">
        <v>1.1000000000000001</v>
      </c>
      <c r="C922">
        <f t="shared" si="140"/>
        <v>1.0211798847575535</v>
      </c>
      <c r="E922" t="s">
        <v>12</v>
      </c>
      <c r="F922" t="s">
        <v>10</v>
      </c>
      <c r="G922">
        <f t="shared" si="141"/>
        <v>0</v>
      </c>
      <c r="H922">
        <f t="shared" si="142"/>
        <v>0</v>
      </c>
      <c r="I922">
        <f t="shared" si="143"/>
        <v>0</v>
      </c>
      <c r="J922">
        <f t="shared" si="144"/>
        <v>1</v>
      </c>
      <c r="K922" t="s">
        <v>2</v>
      </c>
      <c r="L922">
        <f t="shared" si="145"/>
        <v>0</v>
      </c>
      <c r="M922">
        <f t="shared" si="146"/>
        <v>0</v>
      </c>
      <c r="N922">
        <f t="shared" si="147"/>
        <v>1</v>
      </c>
      <c r="O922">
        <v>62.7</v>
      </c>
      <c r="P922">
        <v>58</v>
      </c>
      <c r="Q922">
        <v>4435</v>
      </c>
      <c r="R922">
        <v>8.3972828947436806</v>
      </c>
      <c r="S922">
        <f t="shared" si="148"/>
        <v>4435.0000000000036</v>
      </c>
      <c r="T922">
        <v>8.2332781826168642</v>
      </c>
      <c r="U922">
        <f t="shared" si="149"/>
        <v>3764.1531298300256</v>
      </c>
      <c r="V922">
        <v>0.16400471212681644</v>
      </c>
      <c r="W922">
        <v>8.2319961689170427</v>
      </c>
      <c r="X922">
        <v>0.16528672582663795</v>
      </c>
      <c r="Z922">
        <v>4435</v>
      </c>
      <c r="AA922">
        <v>8.3972828947436806</v>
      </c>
      <c r="AB922">
        <v>0</v>
      </c>
      <c r="AC922">
        <v>1</v>
      </c>
      <c r="AD922">
        <v>6.58</v>
      </c>
      <c r="AE922">
        <v>6.54</v>
      </c>
      <c r="AF922">
        <v>4.1100000000000003</v>
      </c>
    </row>
    <row r="923" spans="1:32" x14ac:dyDescent="0.3">
      <c r="A923">
        <v>2</v>
      </c>
      <c r="B923">
        <v>1.1599999999999999</v>
      </c>
      <c r="C923">
        <f t="shared" si="140"/>
        <v>1.0331760061571806</v>
      </c>
      <c r="E923" t="s">
        <v>3</v>
      </c>
      <c r="F923" t="s">
        <v>17</v>
      </c>
      <c r="G923">
        <f t="shared" si="141"/>
        <v>1</v>
      </c>
      <c r="H923">
        <f t="shared" si="142"/>
        <v>0</v>
      </c>
      <c r="I923">
        <f t="shared" si="143"/>
        <v>0</v>
      </c>
      <c r="J923">
        <f t="shared" si="144"/>
        <v>0</v>
      </c>
      <c r="K923" t="s">
        <v>11</v>
      </c>
      <c r="L923">
        <f t="shared" si="145"/>
        <v>0</v>
      </c>
      <c r="M923">
        <f t="shared" si="146"/>
        <v>0</v>
      </c>
      <c r="N923">
        <f t="shared" si="147"/>
        <v>1</v>
      </c>
      <c r="O923">
        <v>62.1</v>
      </c>
      <c r="P923">
        <v>54</v>
      </c>
      <c r="Q923">
        <v>5898</v>
      </c>
      <c r="R923">
        <v>8.6823685893752209</v>
      </c>
      <c r="S923">
        <f t="shared" si="148"/>
        <v>5897.9999999999964</v>
      </c>
      <c r="T923">
        <v>8.7390239962133744</v>
      </c>
      <c r="U923">
        <f t="shared" si="149"/>
        <v>6241.8007172357284</v>
      </c>
      <c r="V923">
        <v>-5.665540683815351E-2</v>
      </c>
      <c r="W923">
        <v>8.7253034295802916</v>
      </c>
      <c r="X923">
        <v>-4.2934840205070657E-2</v>
      </c>
      <c r="Z923">
        <v>5898</v>
      </c>
      <c r="AA923">
        <v>8.6823685893752209</v>
      </c>
      <c r="AB923">
        <v>0</v>
      </c>
      <c r="AC923">
        <v>1</v>
      </c>
      <c r="AD923">
        <v>6.79</v>
      </c>
      <c r="AE923">
        <v>6.74</v>
      </c>
      <c r="AF923">
        <v>4.2</v>
      </c>
    </row>
    <row r="924" spans="1:32" x14ac:dyDescent="0.3">
      <c r="A924">
        <v>2</v>
      </c>
      <c r="B924">
        <v>1.53</v>
      </c>
      <c r="C924">
        <f t="shared" si="140"/>
        <v>1.0980285834290671</v>
      </c>
      <c r="E924" t="s">
        <v>3</v>
      </c>
      <c r="F924" t="s">
        <v>10</v>
      </c>
      <c r="G924">
        <f t="shared" si="141"/>
        <v>0</v>
      </c>
      <c r="H924">
        <f t="shared" si="142"/>
        <v>0</v>
      </c>
      <c r="I924">
        <f t="shared" si="143"/>
        <v>0</v>
      </c>
      <c r="J924">
        <f t="shared" si="144"/>
        <v>1</v>
      </c>
      <c r="K924" t="s">
        <v>15</v>
      </c>
      <c r="L924">
        <f t="shared" si="145"/>
        <v>0</v>
      </c>
      <c r="M924">
        <f t="shared" si="146"/>
        <v>1</v>
      </c>
      <c r="N924">
        <f t="shared" si="147"/>
        <v>0</v>
      </c>
      <c r="O924">
        <v>61.8</v>
      </c>
      <c r="P924">
        <v>57</v>
      </c>
      <c r="Q924">
        <v>9853</v>
      </c>
      <c r="R924">
        <v>9.1955312563224751</v>
      </c>
      <c r="S924">
        <f t="shared" si="148"/>
        <v>9853.0000000000055</v>
      </c>
      <c r="T924">
        <v>9.2118489091032814</v>
      </c>
      <c r="U924">
        <f t="shared" si="149"/>
        <v>10015.096755416054</v>
      </c>
      <c r="V924">
        <v>-1.6317652780806213E-2</v>
      </c>
      <c r="W924">
        <v>9.2033244933115217</v>
      </c>
      <c r="X924">
        <v>-7.793236989046548E-3</v>
      </c>
      <c r="Z924">
        <v>9853</v>
      </c>
      <c r="AA924">
        <v>9.1955312563224751</v>
      </c>
      <c r="AB924">
        <v>0</v>
      </c>
      <c r="AC924">
        <v>1</v>
      </c>
      <c r="AD924">
        <v>7.44</v>
      </c>
      <c r="AE924">
        <v>7.39</v>
      </c>
      <c r="AF924">
        <v>4.58</v>
      </c>
    </row>
    <row r="925" spans="1:32" x14ac:dyDescent="0.3">
      <c r="A925">
        <v>2</v>
      </c>
      <c r="B925">
        <v>1.04</v>
      </c>
      <c r="C925">
        <f t="shared" si="140"/>
        <v>1.0086619341391987</v>
      </c>
      <c r="E925" t="s">
        <v>12</v>
      </c>
      <c r="F925" t="s">
        <v>13</v>
      </c>
      <c r="G925">
        <f t="shared" si="141"/>
        <v>0</v>
      </c>
      <c r="H925">
        <f t="shared" si="142"/>
        <v>0</v>
      </c>
      <c r="I925">
        <f t="shared" si="143"/>
        <v>1</v>
      </c>
      <c r="J925">
        <f t="shared" si="144"/>
        <v>0</v>
      </c>
      <c r="K925" t="s">
        <v>9</v>
      </c>
      <c r="L925">
        <f t="shared" si="145"/>
        <v>0</v>
      </c>
      <c r="M925">
        <f t="shared" si="146"/>
        <v>1</v>
      </c>
      <c r="N925">
        <f t="shared" si="147"/>
        <v>0</v>
      </c>
      <c r="O925">
        <v>58.2</v>
      </c>
      <c r="P925">
        <v>60</v>
      </c>
      <c r="Q925">
        <v>6890</v>
      </c>
      <c r="R925">
        <v>8.8378263640077037</v>
      </c>
      <c r="S925">
        <f t="shared" si="148"/>
        <v>6889.9999999999964</v>
      </c>
      <c r="T925">
        <v>8.8154475295393624</v>
      </c>
      <c r="U925">
        <f t="shared" si="149"/>
        <v>6737.5223302822196</v>
      </c>
      <c r="V925">
        <v>2.2378834468341324E-2</v>
      </c>
      <c r="W925">
        <v>8.8210676184388497</v>
      </c>
      <c r="X925">
        <v>1.6758745568854039E-2</v>
      </c>
      <c r="Z925">
        <v>6890</v>
      </c>
      <c r="AA925">
        <v>8.8378263640077037</v>
      </c>
      <c r="AB925">
        <v>0</v>
      </c>
      <c r="AC925">
        <v>1</v>
      </c>
      <c r="AD925">
        <v>6.71</v>
      </c>
      <c r="AE925">
        <v>6.66</v>
      </c>
      <c r="AF925">
        <v>3.89</v>
      </c>
    </row>
    <row r="926" spans="1:32" x14ac:dyDescent="0.3">
      <c r="A926">
        <v>2</v>
      </c>
      <c r="B926">
        <v>1.31</v>
      </c>
      <c r="C926">
        <f t="shared" si="140"/>
        <v>1.0611773162346796</v>
      </c>
      <c r="E926" t="s">
        <v>3</v>
      </c>
      <c r="F926" t="s">
        <v>4</v>
      </c>
      <c r="G926">
        <f t="shared" si="141"/>
        <v>0</v>
      </c>
      <c r="H926">
        <f t="shared" si="142"/>
        <v>0</v>
      </c>
      <c r="I926">
        <f t="shared" si="143"/>
        <v>1</v>
      </c>
      <c r="J926">
        <f t="shared" si="144"/>
        <v>0</v>
      </c>
      <c r="K926" t="s">
        <v>7</v>
      </c>
      <c r="L926">
        <f t="shared" si="145"/>
        <v>0</v>
      </c>
      <c r="M926">
        <f t="shared" si="146"/>
        <v>1</v>
      </c>
      <c r="N926">
        <f t="shared" si="147"/>
        <v>0</v>
      </c>
      <c r="O926">
        <v>61.5</v>
      </c>
      <c r="P926">
        <v>55</v>
      </c>
      <c r="Q926">
        <v>8583</v>
      </c>
      <c r="R926">
        <v>9.05753878171822</v>
      </c>
      <c r="S926">
        <f t="shared" si="148"/>
        <v>8583</v>
      </c>
      <c r="T926">
        <v>9.1425884019071315</v>
      </c>
      <c r="U926">
        <f t="shared" si="149"/>
        <v>9344.922268776525</v>
      </c>
      <c r="V926">
        <v>-8.504962018891149E-2</v>
      </c>
      <c r="W926">
        <v>9.1356081395203361</v>
      </c>
      <c r="X926">
        <v>-7.8069357802116102E-2</v>
      </c>
      <c r="Z926">
        <v>8583</v>
      </c>
      <c r="AA926">
        <v>9.05753878171822</v>
      </c>
      <c r="AB926">
        <v>0</v>
      </c>
      <c r="AC926">
        <v>1</v>
      </c>
      <c r="AD926">
        <v>7.05</v>
      </c>
      <c r="AE926">
        <v>7.02</v>
      </c>
      <c r="AF926">
        <v>4.33</v>
      </c>
    </row>
    <row r="927" spans="1:32" x14ac:dyDescent="0.3">
      <c r="A927">
        <v>2</v>
      </c>
      <c r="B927">
        <v>1.1299999999999999</v>
      </c>
      <c r="C927">
        <f t="shared" si="140"/>
        <v>1.027240065158562</v>
      </c>
      <c r="E927" t="s">
        <v>3</v>
      </c>
      <c r="F927" t="s">
        <v>6</v>
      </c>
      <c r="G927">
        <f t="shared" si="141"/>
        <v>0</v>
      </c>
      <c r="H927">
        <f t="shared" si="142"/>
        <v>1</v>
      </c>
      <c r="I927">
        <f t="shared" si="143"/>
        <v>0</v>
      </c>
      <c r="J927">
        <f t="shared" si="144"/>
        <v>0</v>
      </c>
      <c r="K927" t="s">
        <v>2</v>
      </c>
      <c r="L927">
        <f t="shared" si="145"/>
        <v>0</v>
      </c>
      <c r="M927">
        <f t="shared" si="146"/>
        <v>0</v>
      </c>
      <c r="N927">
        <f t="shared" si="147"/>
        <v>1</v>
      </c>
      <c r="O927">
        <v>61.7</v>
      </c>
      <c r="P927">
        <v>57</v>
      </c>
      <c r="Q927">
        <v>6674</v>
      </c>
      <c r="R927">
        <v>8.8059746593113193</v>
      </c>
      <c r="S927">
        <f t="shared" si="148"/>
        <v>6674</v>
      </c>
      <c r="T927">
        <v>8.7220283455754686</v>
      </c>
      <c r="U927">
        <f t="shared" si="149"/>
        <v>6136.6136461966926</v>
      </c>
      <c r="V927">
        <v>8.3946313735850708E-2</v>
      </c>
      <c r="W927">
        <v>8.7090329239162756</v>
      </c>
      <c r="X927">
        <v>9.6941735395043693E-2</v>
      </c>
      <c r="Z927">
        <v>6674</v>
      </c>
      <c r="AA927">
        <v>8.8059746593113193</v>
      </c>
      <c r="AB927">
        <v>0</v>
      </c>
      <c r="AC927">
        <v>1</v>
      </c>
      <c r="AD927">
        <v>6.65</v>
      </c>
      <c r="AE927">
        <v>6.81</v>
      </c>
      <c r="AF927">
        <v>4.1500000000000004</v>
      </c>
    </row>
    <row r="928" spans="1:32" x14ac:dyDescent="0.3">
      <c r="A928">
        <v>2</v>
      </c>
      <c r="B928">
        <v>1.02</v>
      </c>
      <c r="C928">
        <f t="shared" si="140"/>
        <v>1.0043640927805335</v>
      </c>
      <c r="E928" t="s">
        <v>12</v>
      </c>
      <c r="F928" t="s">
        <v>17</v>
      </c>
      <c r="G928">
        <f t="shared" si="141"/>
        <v>1</v>
      </c>
      <c r="H928">
        <f t="shared" si="142"/>
        <v>0</v>
      </c>
      <c r="I928">
        <f t="shared" si="143"/>
        <v>0</v>
      </c>
      <c r="J928">
        <f t="shared" si="144"/>
        <v>0</v>
      </c>
      <c r="K928" t="s">
        <v>2</v>
      </c>
      <c r="L928">
        <f t="shared" si="145"/>
        <v>0</v>
      </c>
      <c r="M928">
        <f t="shared" si="146"/>
        <v>0</v>
      </c>
      <c r="N928">
        <f t="shared" si="147"/>
        <v>1</v>
      </c>
      <c r="O928">
        <v>60.6</v>
      </c>
      <c r="P928">
        <v>59</v>
      </c>
      <c r="Q928">
        <v>5918</v>
      </c>
      <c r="R928">
        <v>8.6857538329601542</v>
      </c>
      <c r="S928">
        <f t="shared" si="148"/>
        <v>5917.9999999999955</v>
      </c>
      <c r="T928">
        <v>8.5158120230379293</v>
      </c>
      <c r="U928">
        <f t="shared" si="149"/>
        <v>4993.0989249788126</v>
      </c>
      <c r="V928">
        <v>0.16994180992222496</v>
      </c>
      <c r="W928">
        <v>8.5215825750849188</v>
      </c>
      <c r="X928">
        <v>0.16417125787523545</v>
      </c>
      <c r="Z928">
        <v>5918</v>
      </c>
      <c r="AA928">
        <v>8.6857538329601542</v>
      </c>
      <c r="AB928">
        <v>0</v>
      </c>
      <c r="AC928">
        <v>1</v>
      </c>
      <c r="AD928">
        <v>6.53</v>
      </c>
      <c r="AE928">
        <v>6.47</v>
      </c>
      <c r="AF928">
        <v>3.94</v>
      </c>
    </row>
    <row r="929" spans="1:32" x14ac:dyDescent="0.3">
      <c r="A929">
        <v>2</v>
      </c>
      <c r="B929">
        <v>1.07</v>
      </c>
      <c r="C929">
        <f t="shared" si="140"/>
        <v>1.0149893672259187</v>
      </c>
      <c r="E929" t="s">
        <v>3</v>
      </c>
      <c r="F929" t="s">
        <v>4</v>
      </c>
      <c r="G929">
        <f t="shared" si="141"/>
        <v>0</v>
      </c>
      <c r="H929">
        <f t="shared" si="142"/>
        <v>0</v>
      </c>
      <c r="I929">
        <f t="shared" si="143"/>
        <v>1</v>
      </c>
      <c r="J929">
        <f t="shared" si="144"/>
        <v>0</v>
      </c>
      <c r="K929" t="s">
        <v>2</v>
      </c>
      <c r="L929">
        <f t="shared" si="145"/>
        <v>0</v>
      </c>
      <c r="M929">
        <f t="shared" si="146"/>
        <v>0</v>
      </c>
      <c r="N929">
        <f t="shared" si="147"/>
        <v>1</v>
      </c>
      <c r="O929">
        <v>61</v>
      </c>
      <c r="P929">
        <v>56</v>
      </c>
      <c r="Q929">
        <v>5281</v>
      </c>
      <c r="R929">
        <v>8.5718707527069338</v>
      </c>
      <c r="S929">
        <f t="shared" si="148"/>
        <v>5281.0000000000036</v>
      </c>
      <c r="T929">
        <v>8.490387313986977</v>
      </c>
      <c r="U929">
        <f t="shared" si="149"/>
        <v>4867.7510562592552</v>
      </c>
      <c r="V929">
        <v>8.148343871995678E-2</v>
      </c>
      <c r="W929">
        <v>8.4823317518816381</v>
      </c>
      <c r="X929">
        <v>8.9539000825295645E-2</v>
      </c>
      <c r="Z929">
        <v>5281</v>
      </c>
      <c r="AA929">
        <v>8.5718707527069338</v>
      </c>
      <c r="AB929">
        <v>0</v>
      </c>
      <c r="AC929">
        <v>1</v>
      </c>
      <c r="AD929">
        <v>6.6</v>
      </c>
      <c r="AE929">
        <v>6.68</v>
      </c>
      <c r="AF929">
        <v>4.05</v>
      </c>
    </row>
    <row r="930" spans="1:32" x14ac:dyDescent="0.3">
      <c r="A930">
        <v>2</v>
      </c>
      <c r="B930">
        <v>1.31</v>
      </c>
      <c r="C930">
        <f t="shared" si="140"/>
        <v>1.0611773162346796</v>
      </c>
      <c r="E930" t="s">
        <v>18</v>
      </c>
      <c r="F930" t="s">
        <v>1</v>
      </c>
      <c r="G930">
        <f t="shared" si="141"/>
        <v>0</v>
      </c>
      <c r="H930">
        <f t="shared" si="142"/>
        <v>0</v>
      </c>
      <c r="I930">
        <f t="shared" si="143"/>
        <v>0</v>
      </c>
      <c r="J930">
        <f t="shared" si="144"/>
        <v>1</v>
      </c>
      <c r="K930" t="s">
        <v>7</v>
      </c>
      <c r="L930">
        <f t="shared" si="145"/>
        <v>0</v>
      </c>
      <c r="M930">
        <f t="shared" si="146"/>
        <v>1</v>
      </c>
      <c r="N930">
        <f t="shared" si="147"/>
        <v>0</v>
      </c>
      <c r="O930">
        <v>63.7</v>
      </c>
      <c r="P930">
        <v>55</v>
      </c>
      <c r="Q930">
        <v>6101</v>
      </c>
      <c r="R930">
        <v>8.716207971151853</v>
      </c>
      <c r="S930">
        <f t="shared" si="148"/>
        <v>6101.0000000000036</v>
      </c>
      <c r="T930">
        <v>8.9691677482914542</v>
      </c>
      <c r="U930">
        <f t="shared" si="149"/>
        <v>7857.0598321913403</v>
      </c>
      <c r="V930">
        <v>-0.25295977713960127</v>
      </c>
      <c r="W930">
        <v>8.9480785908435259</v>
      </c>
      <c r="X930">
        <v>-0.23187061969167289</v>
      </c>
      <c r="Z930">
        <v>6101</v>
      </c>
      <c r="AA930">
        <v>8.716207971151853</v>
      </c>
      <c r="AB930">
        <v>0</v>
      </c>
      <c r="AC930">
        <v>1</v>
      </c>
      <c r="AD930">
        <v>6.94</v>
      </c>
      <c r="AE930">
        <v>7.01</v>
      </c>
      <c r="AF930">
        <v>4.4400000000000004</v>
      </c>
    </row>
    <row r="931" spans="1:32" x14ac:dyDescent="0.3">
      <c r="A931">
        <v>2</v>
      </c>
      <c r="B931">
        <v>1.03</v>
      </c>
      <c r="C931">
        <f t="shared" si="140"/>
        <v>1.0065211513317971</v>
      </c>
      <c r="E931" t="s">
        <v>3</v>
      </c>
      <c r="F931" t="s">
        <v>6</v>
      </c>
      <c r="G931">
        <f t="shared" si="141"/>
        <v>0</v>
      </c>
      <c r="H931">
        <f t="shared" si="142"/>
        <v>1</v>
      </c>
      <c r="I931">
        <f t="shared" si="143"/>
        <v>0</v>
      </c>
      <c r="J931">
        <f t="shared" si="144"/>
        <v>0</v>
      </c>
      <c r="K931" t="s">
        <v>2</v>
      </c>
      <c r="L931">
        <f t="shared" si="145"/>
        <v>0</v>
      </c>
      <c r="M931">
        <f t="shared" si="146"/>
        <v>0</v>
      </c>
      <c r="N931">
        <f t="shared" si="147"/>
        <v>1</v>
      </c>
      <c r="O931">
        <v>58.9</v>
      </c>
      <c r="P931">
        <v>56</v>
      </c>
      <c r="Q931">
        <v>4035</v>
      </c>
      <c r="R931">
        <v>8.3027615807040487</v>
      </c>
      <c r="S931">
        <f t="shared" si="148"/>
        <v>4034.9999999999982</v>
      </c>
      <c r="T931">
        <v>8.5113156576970841</v>
      </c>
      <c r="U931">
        <f t="shared" si="149"/>
        <v>4970.6985259576386</v>
      </c>
      <c r="V931">
        <v>-0.20855407699303541</v>
      </c>
      <c r="W931">
        <v>8.5221839679000055</v>
      </c>
      <c r="X931">
        <v>-0.21942238719595686</v>
      </c>
      <c r="Z931">
        <v>4035</v>
      </c>
      <c r="AA931">
        <v>8.3027615807040487</v>
      </c>
      <c r="AB931">
        <v>0</v>
      </c>
      <c r="AC931">
        <v>1</v>
      </c>
      <c r="AD931">
        <v>6.61</v>
      </c>
      <c r="AE931">
        <v>6.57</v>
      </c>
      <c r="AF931">
        <v>3.88</v>
      </c>
    </row>
    <row r="932" spans="1:32" x14ac:dyDescent="0.3">
      <c r="A932">
        <v>2</v>
      </c>
      <c r="B932">
        <v>1.55</v>
      </c>
      <c r="C932">
        <f t="shared" si="140"/>
        <v>1.1011689080849627</v>
      </c>
      <c r="E932" t="s">
        <v>3</v>
      </c>
      <c r="F932" t="s">
        <v>4</v>
      </c>
      <c r="G932">
        <f t="shared" si="141"/>
        <v>0</v>
      </c>
      <c r="H932">
        <f t="shared" si="142"/>
        <v>0</v>
      </c>
      <c r="I932">
        <f t="shared" si="143"/>
        <v>1</v>
      </c>
      <c r="J932">
        <f t="shared" si="144"/>
        <v>0</v>
      </c>
      <c r="K932" t="s">
        <v>11</v>
      </c>
      <c r="L932">
        <f t="shared" si="145"/>
        <v>0</v>
      </c>
      <c r="M932">
        <f t="shared" si="146"/>
        <v>0</v>
      </c>
      <c r="N932">
        <f t="shared" si="147"/>
        <v>1</v>
      </c>
      <c r="O932">
        <v>62</v>
      </c>
      <c r="P932">
        <v>58</v>
      </c>
      <c r="Q932">
        <v>9044</v>
      </c>
      <c r="R932">
        <v>9.1098568333978598</v>
      </c>
      <c r="S932">
        <f t="shared" si="148"/>
        <v>9043.9999999999945</v>
      </c>
      <c r="T932">
        <v>9.0350565298121506</v>
      </c>
      <c r="U932">
        <f t="shared" si="149"/>
        <v>8392.1878128462522</v>
      </c>
      <c r="V932">
        <v>7.4800303585709216E-2</v>
      </c>
      <c r="W932">
        <v>9.029960437800689</v>
      </c>
      <c r="X932">
        <v>7.9896395597170766E-2</v>
      </c>
      <c r="Z932">
        <v>9044</v>
      </c>
      <c r="AA932">
        <v>9.1098568333978598</v>
      </c>
      <c r="AB932">
        <v>0</v>
      </c>
      <c r="AC932">
        <v>1</v>
      </c>
      <c r="AD932">
        <v>7.44</v>
      </c>
      <c r="AE932">
        <v>7.39</v>
      </c>
      <c r="AF932">
        <v>4.5999999999999996</v>
      </c>
    </row>
    <row r="933" spans="1:32" x14ac:dyDescent="0.3">
      <c r="A933">
        <v>2</v>
      </c>
      <c r="B933">
        <v>1.03</v>
      </c>
      <c r="C933">
        <f t="shared" si="140"/>
        <v>1.0065211513317971</v>
      </c>
      <c r="E933" t="s">
        <v>18</v>
      </c>
      <c r="F933" t="s">
        <v>13</v>
      </c>
      <c r="G933">
        <f t="shared" si="141"/>
        <v>0</v>
      </c>
      <c r="H933">
        <f t="shared" si="142"/>
        <v>0</v>
      </c>
      <c r="I933">
        <f t="shared" si="143"/>
        <v>1</v>
      </c>
      <c r="J933">
        <f t="shared" si="144"/>
        <v>0</v>
      </c>
      <c r="K933" t="s">
        <v>7</v>
      </c>
      <c r="L933">
        <f t="shared" si="145"/>
        <v>0</v>
      </c>
      <c r="M933">
        <f t="shared" si="146"/>
        <v>1</v>
      </c>
      <c r="N933">
        <f t="shared" si="147"/>
        <v>0</v>
      </c>
      <c r="O933">
        <v>62.2</v>
      </c>
      <c r="P933">
        <v>57</v>
      </c>
      <c r="Q933">
        <v>6539</v>
      </c>
      <c r="R933">
        <v>8.7855395275612764</v>
      </c>
      <c r="S933">
        <f t="shared" si="148"/>
        <v>6539.0000000000036</v>
      </c>
      <c r="T933">
        <v>8.7542112264059142</v>
      </c>
      <c r="U933">
        <f t="shared" si="149"/>
        <v>6337.3198813444214</v>
      </c>
      <c r="V933">
        <v>3.1328301155362226E-2</v>
      </c>
      <c r="W933">
        <v>8.757912861187739</v>
      </c>
      <c r="X933">
        <v>2.762666637353739E-2</v>
      </c>
      <c r="Z933">
        <v>6539</v>
      </c>
      <c r="AA933">
        <v>8.7855395275612764</v>
      </c>
      <c r="AB933">
        <v>0</v>
      </c>
      <c r="AC933">
        <v>1</v>
      </c>
      <c r="AD933">
        <v>6.42</v>
      </c>
      <c r="AE933">
        <v>6.47</v>
      </c>
      <c r="AF933">
        <v>4.01</v>
      </c>
    </row>
    <row r="934" spans="1:32" x14ac:dyDescent="0.3">
      <c r="A934">
        <v>2</v>
      </c>
      <c r="B934">
        <v>1.5</v>
      </c>
      <c r="C934">
        <f t="shared" si="140"/>
        <v>1.0932575062388263</v>
      </c>
      <c r="E934" t="s">
        <v>18</v>
      </c>
      <c r="F934" t="s">
        <v>17</v>
      </c>
      <c r="G934">
        <f t="shared" si="141"/>
        <v>1</v>
      </c>
      <c r="H934">
        <f t="shared" si="142"/>
        <v>0</v>
      </c>
      <c r="I934">
        <f t="shared" si="143"/>
        <v>0</v>
      </c>
      <c r="J934">
        <f t="shared" si="144"/>
        <v>0</v>
      </c>
      <c r="K934" t="s">
        <v>15</v>
      </c>
      <c r="L934">
        <f t="shared" si="145"/>
        <v>0</v>
      </c>
      <c r="M934">
        <f t="shared" si="146"/>
        <v>1</v>
      </c>
      <c r="N934">
        <f t="shared" si="147"/>
        <v>0</v>
      </c>
      <c r="O934">
        <v>63.8</v>
      </c>
      <c r="P934">
        <v>55</v>
      </c>
      <c r="Q934">
        <v>13629</v>
      </c>
      <c r="R934">
        <v>9.5199551544275138</v>
      </c>
      <c r="S934">
        <f t="shared" si="148"/>
        <v>13629.000000000011</v>
      </c>
      <c r="T934">
        <v>9.543093618091298</v>
      </c>
      <c r="U934">
        <f t="shared" si="149"/>
        <v>13948.030829239278</v>
      </c>
      <c r="V934">
        <v>-2.3138463663784137E-2</v>
      </c>
      <c r="W934">
        <v>9.5304033028975663</v>
      </c>
      <c r="X934">
        <v>-1.0448148470052487E-2</v>
      </c>
      <c r="Z934">
        <v>13629</v>
      </c>
      <c r="AA934">
        <v>9.5199551544275138</v>
      </c>
      <c r="AB934">
        <v>0</v>
      </c>
      <c r="AC934">
        <v>1</v>
      </c>
      <c r="AD934">
        <v>7.24</v>
      </c>
      <c r="AE934">
        <v>7.28</v>
      </c>
      <c r="AF934">
        <v>4.63</v>
      </c>
    </row>
    <row r="935" spans="1:32" x14ac:dyDescent="0.3">
      <c r="A935">
        <v>2</v>
      </c>
      <c r="B935">
        <v>1.28</v>
      </c>
      <c r="C935">
        <f t="shared" ref="C935:C998" si="150">B935^0.2199</f>
        <v>1.0557849631181644</v>
      </c>
      <c r="E935" t="s">
        <v>18</v>
      </c>
      <c r="F935" t="s">
        <v>1</v>
      </c>
      <c r="G935">
        <f t="shared" ref="G935:G998" si="151">IF(F935="D",1,0)</f>
        <v>0</v>
      </c>
      <c r="H935">
        <f t="shared" ref="H935:H998" si="152">IF(OR(F935="E",F935="F"),1,0)</f>
        <v>0</v>
      </c>
      <c r="I935">
        <f t="shared" ref="I935:I998" si="153">IF(OR(F935="G",F935="H"),1,0)</f>
        <v>0</v>
      </c>
      <c r="J935">
        <f t="shared" ref="J935:J998" si="154">IF(OR(F935="I",F935="J"),1,0)</f>
        <v>1</v>
      </c>
      <c r="K935" t="s">
        <v>2</v>
      </c>
      <c r="L935">
        <f t="shared" ref="L935:L998" si="155">IF(OR(K935="IF",K935="FL"),1,0)</f>
        <v>0</v>
      </c>
      <c r="M935">
        <f t="shared" ref="M935:M998" si="156">IF(OR(K935="VS1",K935="VS2",K935="VVS1",K935="VVS2"),1,0)</f>
        <v>0</v>
      </c>
      <c r="N935">
        <f t="shared" ref="N935:N998" si="157">IF(OR(K935="SI1",K935="SI2"),1,0)</f>
        <v>1</v>
      </c>
      <c r="O935">
        <v>63.4</v>
      </c>
      <c r="P935">
        <v>59</v>
      </c>
      <c r="Q935">
        <v>4967</v>
      </c>
      <c r="R935">
        <v>8.5105713151073505</v>
      </c>
      <c r="S935">
        <f t="shared" si="148"/>
        <v>4967</v>
      </c>
      <c r="T935">
        <v>8.4658260580750291</v>
      </c>
      <c r="U935">
        <f t="shared" si="149"/>
        <v>4749.6492779187602</v>
      </c>
      <c r="V935">
        <v>4.4745257032321462E-2</v>
      </c>
      <c r="W935">
        <v>8.4586190842515663</v>
      </c>
      <c r="X935">
        <v>5.1952230855784265E-2</v>
      </c>
      <c r="Z935">
        <v>4967</v>
      </c>
      <c r="AA935">
        <v>8.5105713151073505</v>
      </c>
      <c r="AB935">
        <v>0</v>
      </c>
      <c r="AC935">
        <v>1</v>
      </c>
      <c r="AD935">
        <v>6.89</v>
      </c>
      <c r="AE935">
        <v>6.84</v>
      </c>
      <c r="AF935">
        <v>4.3499999999999996</v>
      </c>
    </row>
    <row r="936" spans="1:32" x14ac:dyDescent="0.3">
      <c r="A936">
        <v>2</v>
      </c>
      <c r="B936">
        <v>1.07</v>
      </c>
      <c r="C936">
        <f t="shared" si="150"/>
        <v>1.0149893672259187</v>
      </c>
      <c r="E936" t="s">
        <v>3</v>
      </c>
      <c r="F936" t="s">
        <v>4</v>
      </c>
      <c r="G936">
        <f t="shared" si="151"/>
        <v>0</v>
      </c>
      <c r="H936">
        <f t="shared" si="152"/>
        <v>0</v>
      </c>
      <c r="I936">
        <f t="shared" si="153"/>
        <v>1</v>
      </c>
      <c r="J936">
        <f t="shared" si="154"/>
        <v>0</v>
      </c>
      <c r="K936" t="s">
        <v>2</v>
      </c>
      <c r="L936">
        <f t="shared" si="155"/>
        <v>0</v>
      </c>
      <c r="M936">
        <f t="shared" si="156"/>
        <v>0</v>
      </c>
      <c r="N936">
        <f t="shared" si="157"/>
        <v>1</v>
      </c>
      <c r="O936">
        <v>60.9</v>
      </c>
      <c r="P936">
        <v>57</v>
      </c>
      <c r="Q936">
        <v>5031</v>
      </c>
      <c r="R936">
        <v>8.5233740504913182</v>
      </c>
      <c r="S936">
        <f t="shared" si="148"/>
        <v>5030.9999999999982</v>
      </c>
      <c r="T936">
        <v>8.490387313986977</v>
      </c>
      <c r="U936">
        <f t="shared" si="149"/>
        <v>4867.7510562592552</v>
      </c>
      <c r="V936">
        <v>3.2986736504341252E-2</v>
      </c>
      <c r="W936">
        <v>8.4818898652668651</v>
      </c>
      <c r="X936">
        <v>4.1484185224453185E-2</v>
      </c>
      <c r="Z936">
        <v>5031</v>
      </c>
      <c r="AA936">
        <v>8.5233740504913182</v>
      </c>
      <c r="AB936">
        <v>0</v>
      </c>
      <c r="AC936">
        <v>1</v>
      </c>
      <c r="AD936">
        <v>6.61</v>
      </c>
      <c r="AE936">
        <v>6.68</v>
      </c>
      <c r="AF936">
        <v>4.05</v>
      </c>
    </row>
    <row r="937" spans="1:32" x14ac:dyDescent="0.3">
      <c r="A937">
        <v>2</v>
      </c>
      <c r="B937">
        <v>1.19</v>
      </c>
      <c r="C937">
        <f t="shared" si="150"/>
        <v>1.0389933713251536</v>
      </c>
      <c r="E937" t="s">
        <v>3</v>
      </c>
      <c r="F937" t="s">
        <v>10</v>
      </c>
      <c r="G937">
        <f t="shared" si="151"/>
        <v>0</v>
      </c>
      <c r="H937">
        <f t="shared" si="152"/>
        <v>0</v>
      </c>
      <c r="I937">
        <f t="shared" si="153"/>
        <v>0</v>
      </c>
      <c r="J937">
        <f t="shared" si="154"/>
        <v>1</v>
      </c>
      <c r="K937" t="s">
        <v>2</v>
      </c>
      <c r="L937">
        <f t="shared" si="155"/>
        <v>0</v>
      </c>
      <c r="M937">
        <f t="shared" si="156"/>
        <v>0</v>
      </c>
      <c r="N937">
        <f t="shared" si="157"/>
        <v>1</v>
      </c>
      <c r="O937">
        <v>62.3</v>
      </c>
      <c r="P937">
        <v>57</v>
      </c>
      <c r="Q937">
        <v>4998</v>
      </c>
      <c r="R937">
        <v>8.5167931113948985</v>
      </c>
      <c r="S937">
        <f t="shared" si="148"/>
        <v>4998.0000000000036</v>
      </c>
      <c r="T937">
        <v>8.3641089120657988</v>
      </c>
      <c r="U937">
        <f t="shared" si="149"/>
        <v>4290.2870112170667</v>
      </c>
      <c r="V937">
        <v>0.15268419932909971</v>
      </c>
      <c r="W937">
        <v>8.3593654123394892</v>
      </c>
      <c r="X937">
        <v>0.15742769905540932</v>
      </c>
      <c r="Z937">
        <v>4998</v>
      </c>
      <c r="AA937">
        <v>8.5167931113948985</v>
      </c>
      <c r="AB937">
        <v>0</v>
      </c>
      <c r="AC937">
        <v>1</v>
      </c>
      <c r="AD937">
        <v>6.78</v>
      </c>
      <c r="AE937">
        <v>6.73</v>
      </c>
      <c r="AF937">
        <v>4.21</v>
      </c>
    </row>
    <row r="938" spans="1:32" x14ac:dyDescent="0.3">
      <c r="A938">
        <v>2</v>
      </c>
      <c r="B938">
        <v>1.5</v>
      </c>
      <c r="C938">
        <f t="shared" si="150"/>
        <v>1.0932575062388263</v>
      </c>
      <c r="E938" t="s">
        <v>12</v>
      </c>
      <c r="F938" t="s">
        <v>14</v>
      </c>
      <c r="G938">
        <f t="shared" si="151"/>
        <v>0</v>
      </c>
      <c r="H938">
        <f t="shared" si="152"/>
        <v>1</v>
      </c>
      <c r="I938">
        <f t="shared" si="153"/>
        <v>0</v>
      </c>
      <c r="J938">
        <f t="shared" si="154"/>
        <v>0</v>
      </c>
      <c r="K938" t="s">
        <v>2</v>
      </c>
      <c r="L938">
        <f t="shared" si="155"/>
        <v>0</v>
      </c>
      <c r="M938">
        <f t="shared" si="156"/>
        <v>0</v>
      </c>
      <c r="N938">
        <f t="shared" si="157"/>
        <v>1</v>
      </c>
      <c r="O938">
        <v>60</v>
      </c>
      <c r="P938">
        <v>60</v>
      </c>
      <c r="Q938">
        <v>8400</v>
      </c>
      <c r="R938">
        <v>9.0359869848314052</v>
      </c>
      <c r="S938">
        <f t="shared" si="148"/>
        <v>8400.0000000000018</v>
      </c>
      <c r="T938">
        <v>9.1417308576994856</v>
      </c>
      <c r="U938">
        <f t="shared" si="149"/>
        <v>9336.9120198761902</v>
      </c>
      <c r="V938">
        <v>-0.1057438728680804</v>
      </c>
      <c r="W938">
        <v>9.1374955337231025</v>
      </c>
      <c r="X938">
        <v>-0.10150854889169736</v>
      </c>
      <c r="Z938">
        <v>8400</v>
      </c>
      <c r="AA938">
        <v>9.0359869848314052</v>
      </c>
      <c r="AB938">
        <v>0</v>
      </c>
      <c r="AC938">
        <v>1</v>
      </c>
      <c r="AD938">
        <v>7.48</v>
      </c>
      <c r="AE938">
        <v>7.42</v>
      </c>
      <c r="AF938">
        <v>4.47</v>
      </c>
    </row>
    <row r="939" spans="1:32" x14ac:dyDescent="0.3">
      <c r="A939">
        <v>2</v>
      </c>
      <c r="B939">
        <v>1.58</v>
      </c>
      <c r="C939">
        <f t="shared" si="150"/>
        <v>1.105820644308936</v>
      </c>
      <c r="E939" t="s">
        <v>3</v>
      </c>
      <c r="F939" t="s">
        <v>4</v>
      </c>
      <c r="G939">
        <f t="shared" si="151"/>
        <v>0</v>
      </c>
      <c r="H939">
        <f t="shared" si="152"/>
        <v>0</v>
      </c>
      <c r="I939">
        <f t="shared" si="153"/>
        <v>1</v>
      </c>
      <c r="J939">
        <f t="shared" si="154"/>
        <v>0</v>
      </c>
      <c r="K939" t="s">
        <v>5</v>
      </c>
      <c r="L939">
        <f t="shared" si="155"/>
        <v>0</v>
      </c>
      <c r="M939">
        <f t="shared" si="156"/>
        <v>1</v>
      </c>
      <c r="N939">
        <f t="shared" si="157"/>
        <v>0</v>
      </c>
      <c r="O939">
        <v>62</v>
      </c>
      <c r="P939">
        <v>56</v>
      </c>
      <c r="Q939">
        <v>12897</v>
      </c>
      <c r="R939">
        <v>9.464750005164392</v>
      </c>
      <c r="S939">
        <f t="shared" si="148"/>
        <v>12897.000000000011</v>
      </c>
      <c r="T939">
        <v>9.4828716958826025</v>
      </c>
      <c r="U939">
        <f t="shared" si="149"/>
        <v>13132.845954719767</v>
      </c>
      <c r="V939">
        <v>-1.8121690718210459E-2</v>
      </c>
      <c r="W939">
        <v>9.4794702494383429</v>
      </c>
      <c r="X939">
        <v>-1.4720244273950911E-2</v>
      </c>
      <c r="Z939">
        <v>12897</v>
      </c>
      <c r="AA939">
        <v>9.464750005164392</v>
      </c>
      <c r="AB939">
        <v>0</v>
      </c>
      <c r="AC939">
        <v>1</v>
      </c>
      <c r="AD939">
        <v>7.44</v>
      </c>
      <c r="AE939">
        <v>7.49</v>
      </c>
      <c r="AF939">
        <v>4.63</v>
      </c>
    </row>
    <row r="940" spans="1:32" x14ac:dyDescent="0.3">
      <c r="A940">
        <v>2</v>
      </c>
      <c r="B940">
        <v>1.59</v>
      </c>
      <c r="C940">
        <f t="shared" si="150"/>
        <v>1.1073559094839769</v>
      </c>
      <c r="E940" t="s">
        <v>18</v>
      </c>
      <c r="F940" t="s">
        <v>13</v>
      </c>
      <c r="G940">
        <f t="shared" si="151"/>
        <v>0</v>
      </c>
      <c r="H940">
        <f t="shared" si="152"/>
        <v>0</v>
      </c>
      <c r="I940">
        <f t="shared" si="153"/>
        <v>1</v>
      </c>
      <c r="J940">
        <f t="shared" si="154"/>
        <v>0</v>
      </c>
      <c r="K940" t="s">
        <v>11</v>
      </c>
      <c r="L940">
        <f t="shared" si="155"/>
        <v>0</v>
      </c>
      <c r="M940">
        <f t="shared" si="156"/>
        <v>0</v>
      </c>
      <c r="N940">
        <f t="shared" si="157"/>
        <v>1</v>
      </c>
      <c r="O940">
        <v>61.7</v>
      </c>
      <c r="P940">
        <v>59</v>
      </c>
      <c r="Q940">
        <v>9094</v>
      </c>
      <c r="R940">
        <v>9.1153701343849551</v>
      </c>
      <c r="S940">
        <f t="shared" si="148"/>
        <v>9093.9999999999927</v>
      </c>
      <c r="T940">
        <v>9.0684393728577444</v>
      </c>
      <c r="U940">
        <f t="shared" si="149"/>
        <v>8677.0715600716176</v>
      </c>
      <c r="V940">
        <v>4.6930761527210763E-2</v>
      </c>
      <c r="W940">
        <v>9.0768895973529187</v>
      </c>
      <c r="X940">
        <v>3.8480537032036466E-2</v>
      </c>
      <c r="Z940">
        <v>9094</v>
      </c>
      <c r="AA940">
        <v>9.1153701343849551</v>
      </c>
      <c r="AB940">
        <v>0</v>
      </c>
      <c r="AC940">
        <v>1</v>
      </c>
      <c r="AD940">
        <v>7.41</v>
      </c>
      <c r="AE940">
        <v>7.46</v>
      </c>
      <c r="AF940">
        <v>4.59</v>
      </c>
    </row>
    <row r="941" spans="1:32" x14ac:dyDescent="0.3">
      <c r="A941">
        <v>2</v>
      </c>
      <c r="B941">
        <v>1.17</v>
      </c>
      <c r="C941">
        <f t="shared" si="150"/>
        <v>1.0351280349821694</v>
      </c>
      <c r="E941" t="s">
        <v>0</v>
      </c>
      <c r="F941" t="s">
        <v>17</v>
      </c>
      <c r="G941">
        <f t="shared" si="151"/>
        <v>1</v>
      </c>
      <c r="H941">
        <f t="shared" si="152"/>
        <v>0</v>
      </c>
      <c r="I941">
        <f t="shared" si="153"/>
        <v>0</v>
      </c>
      <c r="J941">
        <f t="shared" si="154"/>
        <v>0</v>
      </c>
      <c r="K941" t="s">
        <v>11</v>
      </c>
      <c r="L941">
        <f t="shared" si="155"/>
        <v>0</v>
      </c>
      <c r="M941">
        <f t="shared" si="156"/>
        <v>0</v>
      </c>
      <c r="N941">
        <f t="shared" si="157"/>
        <v>1</v>
      </c>
      <c r="O941">
        <v>57.4</v>
      </c>
      <c r="P941">
        <v>59</v>
      </c>
      <c r="Q941">
        <v>3866</v>
      </c>
      <c r="R941">
        <v>8.2599756597682763</v>
      </c>
      <c r="S941">
        <f t="shared" si="148"/>
        <v>3866.0000000000005</v>
      </c>
      <c r="T941">
        <v>8.788558397120708</v>
      </c>
      <c r="U941">
        <f t="shared" si="149"/>
        <v>6558.7702148843018</v>
      </c>
      <c r="V941">
        <v>-0.52858273735243166</v>
      </c>
      <c r="W941">
        <v>8.7902411837343841</v>
      </c>
      <c r="X941">
        <v>-0.53026552396610782</v>
      </c>
      <c r="Z941">
        <v>3866</v>
      </c>
      <c r="AA941">
        <v>8.2599756597682763</v>
      </c>
      <c r="AB941">
        <v>0</v>
      </c>
      <c r="AC941">
        <v>1</v>
      </c>
      <c r="AD941">
        <v>7.02</v>
      </c>
      <c r="AE941">
        <v>6.95</v>
      </c>
      <c r="AF941">
        <v>4.01</v>
      </c>
    </row>
    <row r="942" spans="1:32" x14ac:dyDescent="0.3">
      <c r="A942">
        <v>2</v>
      </c>
      <c r="B942">
        <v>1.2</v>
      </c>
      <c r="C942">
        <f t="shared" si="150"/>
        <v>1.0409070644037852</v>
      </c>
      <c r="E942" t="s">
        <v>3</v>
      </c>
      <c r="F942" t="s">
        <v>10</v>
      </c>
      <c r="G942">
        <f t="shared" si="151"/>
        <v>0</v>
      </c>
      <c r="H942">
        <f t="shared" si="152"/>
        <v>0</v>
      </c>
      <c r="I942">
        <f t="shared" si="153"/>
        <v>0</v>
      </c>
      <c r="J942">
        <f t="shared" si="154"/>
        <v>1</v>
      </c>
      <c r="K942" t="s">
        <v>7</v>
      </c>
      <c r="L942">
        <f t="shared" si="155"/>
        <v>0</v>
      </c>
      <c r="M942">
        <f t="shared" si="156"/>
        <v>1</v>
      </c>
      <c r="N942">
        <f t="shared" si="157"/>
        <v>0</v>
      </c>
      <c r="O942">
        <v>62.8</v>
      </c>
      <c r="P942">
        <v>55</v>
      </c>
      <c r="Q942">
        <v>6774</v>
      </c>
      <c r="R942">
        <v>8.8208470333777171</v>
      </c>
      <c r="S942">
        <f t="shared" si="148"/>
        <v>6774.0000000000009</v>
      </c>
      <c r="T942">
        <v>8.7733203456535236</v>
      </c>
      <c r="U942">
        <f t="shared" si="149"/>
        <v>6459.5849510784419</v>
      </c>
      <c r="V942">
        <v>4.752668772419355E-2</v>
      </c>
      <c r="W942">
        <v>8.7649861848871584</v>
      </c>
      <c r="X942">
        <v>5.5860848490558723E-2</v>
      </c>
      <c r="Z942">
        <v>6774</v>
      </c>
      <c r="AA942">
        <v>8.8208470333777171</v>
      </c>
      <c r="AB942">
        <v>0</v>
      </c>
      <c r="AC942">
        <v>1</v>
      </c>
      <c r="AD942">
        <v>6.79</v>
      </c>
      <c r="AE942">
        <v>6.75</v>
      </c>
      <c r="AF942">
        <v>4.25</v>
      </c>
    </row>
    <row r="943" spans="1:32" x14ac:dyDescent="0.3">
      <c r="A943">
        <v>2</v>
      </c>
      <c r="B943">
        <v>1.01</v>
      </c>
      <c r="C943">
        <f t="shared" si="150"/>
        <v>1.0021904733436682</v>
      </c>
      <c r="E943" t="s">
        <v>12</v>
      </c>
      <c r="F943" t="s">
        <v>14</v>
      </c>
      <c r="G943">
        <f t="shared" si="151"/>
        <v>0</v>
      </c>
      <c r="H943">
        <f t="shared" si="152"/>
        <v>1</v>
      </c>
      <c r="I943">
        <f t="shared" si="153"/>
        <v>0</v>
      </c>
      <c r="J943">
        <f t="shared" si="154"/>
        <v>0</v>
      </c>
      <c r="K943" t="s">
        <v>19</v>
      </c>
      <c r="L943">
        <f t="shared" si="155"/>
        <v>0</v>
      </c>
      <c r="M943">
        <f t="shared" si="156"/>
        <v>0</v>
      </c>
      <c r="N943">
        <f t="shared" si="157"/>
        <v>0</v>
      </c>
      <c r="O943">
        <v>61.8</v>
      </c>
      <c r="P943">
        <v>60</v>
      </c>
      <c r="Q943">
        <v>2781</v>
      </c>
      <c r="R943">
        <v>7.930565854233965</v>
      </c>
      <c r="S943">
        <f t="shared" si="148"/>
        <v>2781.0000000000005</v>
      </c>
      <c r="T943">
        <v>8.4206572776033273</v>
      </c>
      <c r="U943">
        <f t="shared" si="149"/>
        <v>4539.8864404386813</v>
      </c>
      <c r="V943">
        <v>-0.49009142336936229</v>
      </c>
      <c r="W943">
        <v>8.4340850603677708</v>
      </c>
      <c r="X943">
        <v>-0.50351920613380585</v>
      </c>
      <c r="Z943">
        <v>2781</v>
      </c>
      <c r="AA943">
        <v>7.930565854233965</v>
      </c>
      <c r="AB943">
        <v>0</v>
      </c>
      <c r="AC943">
        <v>1</v>
      </c>
      <c r="AD943">
        <v>6.39</v>
      </c>
      <c r="AE943">
        <v>6.36</v>
      </c>
      <c r="AF943">
        <v>3.94</v>
      </c>
    </row>
    <row r="944" spans="1:32" x14ac:dyDescent="0.3">
      <c r="A944">
        <v>2</v>
      </c>
      <c r="B944">
        <v>1.02</v>
      </c>
      <c r="C944">
        <f t="shared" si="150"/>
        <v>1.0043640927805335</v>
      </c>
      <c r="E944" t="s">
        <v>12</v>
      </c>
      <c r="F944" t="s">
        <v>17</v>
      </c>
      <c r="G944">
        <f t="shared" si="151"/>
        <v>1</v>
      </c>
      <c r="H944">
        <f t="shared" si="152"/>
        <v>0</v>
      </c>
      <c r="I944">
        <f t="shared" si="153"/>
        <v>0</v>
      </c>
      <c r="J944">
        <f t="shared" si="154"/>
        <v>0</v>
      </c>
      <c r="K944" t="s">
        <v>19</v>
      </c>
      <c r="L944">
        <f t="shared" si="155"/>
        <v>0</v>
      </c>
      <c r="M944">
        <f t="shared" si="156"/>
        <v>0</v>
      </c>
      <c r="N944">
        <f t="shared" si="157"/>
        <v>0</v>
      </c>
      <c r="O944">
        <v>61.4</v>
      </c>
      <c r="P944">
        <v>60</v>
      </c>
      <c r="Q944">
        <v>3769</v>
      </c>
      <c r="R944">
        <v>8.234564993267135</v>
      </c>
      <c r="S944">
        <f t="shared" si="148"/>
        <v>3768.9999999999982</v>
      </c>
      <c r="T944">
        <v>8.5221387890666094</v>
      </c>
      <c r="U944">
        <f t="shared" si="149"/>
        <v>5024.7892365202961</v>
      </c>
      <c r="V944">
        <v>-0.2875737957994744</v>
      </c>
      <c r="W944">
        <v>8.5294071480295752</v>
      </c>
      <c r="X944">
        <v>-0.29484215476244025</v>
      </c>
      <c r="Z944">
        <v>3769</v>
      </c>
      <c r="AA944">
        <v>8.234564993267135</v>
      </c>
      <c r="AB944">
        <v>0</v>
      </c>
      <c r="AC944">
        <v>1</v>
      </c>
      <c r="AD944">
        <v>6.42</v>
      </c>
      <c r="AE944">
        <v>6.47</v>
      </c>
      <c r="AF944">
        <v>3.96</v>
      </c>
    </row>
    <row r="945" spans="1:32" x14ac:dyDescent="0.3">
      <c r="A945">
        <v>2</v>
      </c>
      <c r="B945">
        <v>1.1399999999999999</v>
      </c>
      <c r="C945">
        <f t="shared" si="150"/>
        <v>1.0292322283358535</v>
      </c>
      <c r="E945" t="s">
        <v>12</v>
      </c>
      <c r="F945" t="s">
        <v>14</v>
      </c>
      <c r="G945">
        <f t="shared" si="151"/>
        <v>0</v>
      </c>
      <c r="H945">
        <f t="shared" si="152"/>
        <v>1</v>
      </c>
      <c r="I945">
        <f t="shared" si="153"/>
        <v>0</v>
      </c>
      <c r="J945">
        <f t="shared" si="154"/>
        <v>0</v>
      </c>
      <c r="K945" t="s">
        <v>11</v>
      </c>
      <c r="L945">
        <f t="shared" si="155"/>
        <v>0</v>
      </c>
      <c r="M945">
        <f t="shared" si="156"/>
        <v>0</v>
      </c>
      <c r="N945">
        <f t="shared" si="157"/>
        <v>1</v>
      </c>
      <c r="O945">
        <v>62.8</v>
      </c>
      <c r="P945">
        <v>58</v>
      </c>
      <c r="Q945">
        <v>4399</v>
      </c>
      <c r="R945">
        <v>8.3891325213487189</v>
      </c>
      <c r="S945">
        <f t="shared" si="148"/>
        <v>4398.9999999999964</v>
      </c>
      <c r="T945">
        <v>8.5883427266327956</v>
      </c>
      <c r="U945">
        <f t="shared" si="149"/>
        <v>5368.7088803655806</v>
      </c>
      <c r="V945">
        <v>-0.19921020528407674</v>
      </c>
      <c r="W945">
        <v>8.5939598977147398</v>
      </c>
      <c r="X945">
        <v>-0.20482737636602089</v>
      </c>
      <c r="Z945">
        <v>4399</v>
      </c>
      <c r="AA945">
        <v>8.3891325213487189</v>
      </c>
      <c r="AB945">
        <v>0</v>
      </c>
      <c r="AC945">
        <v>1</v>
      </c>
      <c r="AD945">
        <v>6.61</v>
      </c>
      <c r="AE945">
        <v>6.56</v>
      </c>
      <c r="AF945">
        <v>4.1399999999999997</v>
      </c>
    </row>
    <row r="946" spans="1:32" x14ac:dyDescent="0.3">
      <c r="A946">
        <v>2</v>
      </c>
      <c r="B946">
        <v>1.5</v>
      </c>
      <c r="C946">
        <f t="shared" si="150"/>
        <v>1.0932575062388263</v>
      </c>
      <c r="E946" t="s">
        <v>3</v>
      </c>
      <c r="F946" t="s">
        <v>10</v>
      </c>
      <c r="G946">
        <f t="shared" si="151"/>
        <v>0</v>
      </c>
      <c r="H946">
        <f t="shared" si="152"/>
        <v>0</v>
      </c>
      <c r="I946">
        <f t="shared" si="153"/>
        <v>0</v>
      </c>
      <c r="J946">
        <f t="shared" si="154"/>
        <v>1</v>
      </c>
      <c r="K946" t="s">
        <v>7</v>
      </c>
      <c r="L946">
        <f t="shared" si="155"/>
        <v>0</v>
      </c>
      <c r="M946">
        <f t="shared" si="156"/>
        <v>1</v>
      </c>
      <c r="N946">
        <f t="shared" si="157"/>
        <v>0</v>
      </c>
      <c r="O946">
        <v>62.8</v>
      </c>
      <c r="P946">
        <v>57</v>
      </c>
      <c r="Q946">
        <v>9533</v>
      </c>
      <c r="R946">
        <v>9.1625147424935776</v>
      </c>
      <c r="S946">
        <f t="shared" si="148"/>
        <v>9532.9999999999945</v>
      </c>
      <c r="T946">
        <v>9.1480923592661352</v>
      </c>
      <c r="U946">
        <f t="shared" si="149"/>
        <v>9396.4981279306012</v>
      </c>
      <c r="V946">
        <v>1.4422383227442381E-2</v>
      </c>
      <c r="W946">
        <v>9.1465573355013223</v>
      </c>
      <c r="X946">
        <v>1.595740699225523E-2</v>
      </c>
      <c r="Z946">
        <v>9533</v>
      </c>
      <c r="AA946">
        <v>9.1625147424935776</v>
      </c>
      <c r="AB946">
        <v>0</v>
      </c>
      <c r="AC946">
        <v>1</v>
      </c>
      <c r="AD946">
        <v>7.24</v>
      </c>
      <c r="AE946">
        <v>7.28</v>
      </c>
      <c r="AF946">
        <v>4.5599999999999996</v>
      </c>
    </row>
    <row r="947" spans="1:32" x14ac:dyDescent="0.3">
      <c r="A947">
        <v>2</v>
      </c>
      <c r="B947">
        <v>1.01</v>
      </c>
      <c r="C947">
        <f t="shared" si="150"/>
        <v>1.0021904733436682</v>
      </c>
      <c r="E947" t="s">
        <v>18</v>
      </c>
      <c r="F947" t="s">
        <v>4</v>
      </c>
      <c r="G947">
        <f t="shared" si="151"/>
        <v>0</v>
      </c>
      <c r="H947">
        <f t="shared" si="152"/>
        <v>0</v>
      </c>
      <c r="I947">
        <f t="shared" si="153"/>
        <v>1</v>
      </c>
      <c r="J947">
        <f t="shared" si="154"/>
        <v>0</v>
      </c>
      <c r="K947" t="s">
        <v>2</v>
      </c>
      <c r="L947">
        <f t="shared" si="155"/>
        <v>0</v>
      </c>
      <c r="M947">
        <f t="shared" si="156"/>
        <v>0</v>
      </c>
      <c r="N947">
        <f t="shared" si="157"/>
        <v>1</v>
      </c>
      <c r="O947">
        <v>62.7</v>
      </c>
      <c r="P947">
        <v>59</v>
      </c>
      <c r="Q947">
        <v>4242</v>
      </c>
      <c r="R947">
        <v>8.3527901351246285</v>
      </c>
      <c r="S947">
        <f t="shared" si="148"/>
        <v>4242.0000000000036</v>
      </c>
      <c r="T947">
        <v>8.2760223535439099</v>
      </c>
      <c r="U947">
        <f t="shared" si="149"/>
        <v>3928.5369317193763</v>
      </c>
      <c r="V947">
        <v>7.6767781580718619E-2</v>
      </c>
      <c r="W947">
        <v>8.2950299583739362</v>
      </c>
      <c r="X947">
        <v>5.7760176750692338E-2</v>
      </c>
      <c r="Z947">
        <v>4242</v>
      </c>
      <c r="AA947">
        <v>8.3527901351246285</v>
      </c>
      <c r="AB947">
        <v>0</v>
      </c>
      <c r="AC947">
        <v>1</v>
      </c>
      <c r="AD947">
        <v>6.27</v>
      </c>
      <c r="AE947">
        <v>6.33</v>
      </c>
      <c r="AF947">
        <v>3.95</v>
      </c>
    </row>
    <row r="948" spans="1:32" x14ac:dyDescent="0.3">
      <c r="A948">
        <v>2</v>
      </c>
      <c r="B948">
        <v>1.07</v>
      </c>
      <c r="C948">
        <f t="shared" si="150"/>
        <v>1.0149893672259187</v>
      </c>
      <c r="E948" t="s">
        <v>3</v>
      </c>
      <c r="F948" t="s">
        <v>14</v>
      </c>
      <c r="G948">
        <f t="shared" si="151"/>
        <v>0</v>
      </c>
      <c r="H948">
        <f t="shared" si="152"/>
        <v>1</v>
      </c>
      <c r="I948">
        <f t="shared" si="153"/>
        <v>0</v>
      </c>
      <c r="J948">
        <f t="shared" si="154"/>
        <v>0</v>
      </c>
      <c r="K948" t="s">
        <v>11</v>
      </c>
      <c r="L948">
        <f t="shared" si="155"/>
        <v>0</v>
      </c>
      <c r="M948">
        <f t="shared" si="156"/>
        <v>0</v>
      </c>
      <c r="N948">
        <f t="shared" si="157"/>
        <v>1</v>
      </c>
      <c r="O948">
        <v>61.6</v>
      </c>
      <c r="P948">
        <v>57</v>
      </c>
      <c r="Q948">
        <v>5405</v>
      </c>
      <c r="R948">
        <v>8.5950797300733086</v>
      </c>
      <c r="S948">
        <f t="shared" si="148"/>
        <v>5405</v>
      </c>
      <c r="T948">
        <v>8.5378828451636544</v>
      </c>
      <c r="U948">
        <f t="shared" si="149"/>
        <v>5104.5258418752883</v>
      </c>
      <c r="V948">
        <v>5.7196884909654244E-2</v>
      </c>
      <c r="W948">
        <v>8.5414296989535625</v>
      </c>
      <c r="X948">
        <v>5.3650031119746089E-2</v>
      </c>
      <c r="Z948">
        <v>5405</v>
      </c>
      <c r="AA948">
        <v>8.5950797300733086</v>
      </c>
      <c r="AB948">
        <v>0</v>
      </c>
      <c r="AC948">
        <v>1</v>
      </c>
      <c r="AD948">
        <v>6.56</v>
      </c>
      <c r="AE948">
        <v>6.53</v>
      </c>
      <c r="AF948">
        <v>4.03</v>
      </c>
    </row>
    <row r="949" spans="1:32" x14ac:dyDescent="0.3">
      <c r="A949">
        <v>2</v>
      </c>
      <c r="B949">
        <v>1.3</v>
      </c>
      <c r="C949">
        <f t="shared" si="150"/>
        <v>1.0593906684519199</v>
      </c>
      <c r="E949" t="s">
        <v>12</v>
      </c>
      <c r="F949" t="s">
        <v>14</v>
      </c>
      <c r="G949">
        <f t="shared" si="151"/>
        <v>0</v>
      </c>
      <c r="H949">
        <f t="shared" si="152"/>
        <v>1</v>
      </c>
      <c r="I949">
        <f t="shared" si="153"/>
        <v>0</v>
      </c>
      <c r="J949">
        <f t="shared" si="154"/>
        <v>0</v>
      </c>
      <c r="K949" t="s">
        <v>9</v>
      </c>
      <c r="L949">
        <f t="shared" si="155"/>
        <v>0</v>
      </c>
      <c r="M949">
        <f t="shared" si="156"/>
        <v>1</v>
      </c>
      <c r="N949">
        <f t="shared" si="157"/>
        <v>0</v>
      </c>
      <c r="O949">
        <v>59.3</v>
      </c>
      <c r="P949">
        <v>59</v>
      </c>
      <c r="Q949">
        <v>14068</v>
      </c>
      <c r="R949">
        <v>9.5516579935938726</v>
      </c>
      <c r="S949">
        <f t="shared" si="148"/>
        <v>14067.999999999993</v>
      </c>
      <c r="T949">
        <v>9.2712521641345447</v>
      </c>
      <c r="U949">
        <f t="shared" si="149"/>
        <v>10628.051623029818</v>
      </c>
      <c r="V949">
        <v>0.2804058294593279</v>
      </c>
      <c r="W949">
        <v>9.273298596490541</v>
      </c>
      <c r="X949">
        <v>0.27835939710333157</v>
      </c>
      <c r="Z949">
        <v>14068</v>
      </c>
      <c r="AA949">
        <v>9.5516579935938726</v>
      </c>
      <c r="AB949">
        <v>0</v>
      </c>
      <c r="AC949">
        <v>1</v>
      </c>
      <c r="AD949">
        <v>7.11</v>
      </c>
      <c r="AE949">
        <v>7.08</v>
      </c>
      <c r="AF949">
        <v>4.22</v>
      </c>
    </row>
    <row r="950" spans="1:32" x14ac:dyDescent="0.3">
      <c r="A950">
        <v>2</v>
      </c>
      <c r="B950">
        <v>1.04</v>
      </c>
      <c r="C950">
        <f t="shared" si="150"/>
        <v>1.0086619341391987</v>
      </c>
      <c r="E950" t="s">
        <v>3</v>
      </c>
      <c r="F950" t="s">
        <v>4</v>
      </c>
      <c r="G950">
        <f t="shared" si="151"/>
        <v>0</v>
      </c>
      <c r="H950">
        <f t="shared" si="152"/>
        <v>0</v>
      </c>
      <c r="I950">
        <f t="shared" si="153"/>
        <v>1</v>
      </c>
      <c r="J950">
        <f t="shared" si="154"/>
        <v>0</v>
      </c>
      <c r="K950" t="s">
        <v>11</v>
      </c>
      <c r="L950">
        <f t="shared" si="155"/>
        <v>0</v>
      </c>
      <c r="M950">
        <f t="shared" si="156"/>
        <v>0</v>
      </c>
      <c r="N950">
        <f t="shared" si="157"/>
        <v>1</v>
      </c>
      <c r="O950">
        <v>60.5</v>
      </c>
      <c r="P950">
        <v>57</v>
      </c>
      <c r="Q950">
        <v>3786</v>
      </c>
      <c r="R950">
        <v>8.2390653317692681</v>
      </c>
      <c r="S950">
        <f t="shared" si="148"/>
        <v>3786</v>
      </c>
      <c r="T950">
        <v>8.369998363412309</v>
      </c>
      <c r="U950">
        <f t="shared" si="149"/>
        <v>4315.628999786336</v>
      </c>
      <c r="V950">
        <v>-0.13093303164304082</v>
      </c>
      <c r="W950">
        <v>8.3785658705654811</v>
      </c>
      <c r="X950">
        <v>-0.13950053879621294</v>
      </c>
      <c r="Z950">
        <v>3786</v>
      </c>
      <c r="AA950">
        <v>8.2390653317692681</v>
      </c>
      <c r="AB950">
        <v>0</v>
      </c>
      <c r="AC950">
        <v>1</v>
      </c>
      <c r="AD950">
        <v>6.55</v>
      </c>
      <c r="AE950">
        <v>6.51</v>
      </c>
      <c r="AF950">
        <v>3.95</v>
      </c>
    </row>
    <row r="951" spans="1:32" x14ac:dyDescent="0.3">
      <c r="A951">
        <v>2</v>
      </c>
      <c r="B951">
        <v>1.2</v>
      </c>
      <c r="C951">
        <f t="shared" si="150"/>
        <v>1.0409070644037852</v>
      </c>
      <c r="E951" t="s">
        <v>12</v>
      </c>
      <c r="F951" t="s">
        <v>10</v>
      </c>
      <c r="G951">
        <f t="shared" si="151"/>
        <v>0</v>
      </c>
      <c r="H951">
        <f t="shared" si="152"/>
        <v>0</v>
      </c>
      <c r="I951">
        <f t="shared" si="153"/>
        <v>0</v>
      </c>
      <c r="J951">
        <f t="shared" si="154"/>
        <v>1</v>
      </c>
      <c r="K951" t="s">
        <v>2</v>
      </c>
      <c r="L951">
        <f t="shared" si="155"/>
        <v>0</v>
      </c>
      <c r="M951">
        <f t="shared" si="156"/>
        <v>0</v>
      </c>
      <c r="N951">
        <f t="shared" si="157"/>
        <v>1</v>
      </c>
      <c r="O951">
        <v>61.4</v>
      </c>
      <c r="P951">
        <v>57</v>
      </c>
      <c r="Q951">
        <v>5098</v>
      </c>
      <c r="R951">
        <v>8.53660358493606</v>
      </c>
      <c r="S951">
        <f t="shared" si="148"/>
        <v>5097.9999999999964</v>
      </c>
      <c r="T951">
        <v>8.3974917551113908</v>
      </c>
      <c r="U951">
        <f t="shared" si="149"/>
        <v>4435.9263924707666</v>
      </c>
      <c r="V951">
        <v>0.13911182982466919</v>
      </c>
      <c r="W951">
        <v>8.3906286257764684</v>
      </c>
      <c r="X951">
        <v>0.14597495915959158</v>
      </c>
      <c r="Z951">
        <v>5098</v>
      </c>
      <c r="AA951">
        <v>8.53660358493606</v>
      </c>
      <c r="AB951">
        <v>0</v>
      </c>
      <c r="AC951">
        <v>1</v>
      </c>
      <c r="AD951">
        <v>6.87</v>
      </c>
      <c r="AE951">
        <v>6.8</v>
      </c>
      <c r="AF951">
        <v>4.2</v>
      </c>
    </row>
    <row r="952" spans="1:32" x14ac:dyDescent="0.3">
      <c r="A952">
        <v>2</v>
      </c>
      <c r="B952">
        <v>1.4</v>
      </c>
      <c r="C952">
        <f t="shared" si="150"/>
        <v>1.0767963011172468</v>
      </c>
      <c r="E952" t="s">
        <v>12</v>
      </c>
      <c r="F952" t="s">
        <v>17</v>
      </c>
      <c r="G952">
        <f t="shared" si="151"/>
        <v>1</v>
      </c>
      <c r="H952">
        <f t="shared" si="152"/>
        <v>0</v>
      </c>
      <c r="I952">
        <f t="shared" si="153"/>
        <v>0</v>
      </c>
      <c r="J952">
        <f t="shared" si="154"/>
        <v>0</v>
      </c>
      <c r="K952" t="s">
        <v>11</v>
      </c>
      <c r="L952">
        <f t="shared" si="155"/>
        <v>0</v>
      </c>
      <c r="M952">
        <f t="shared" si="156"/>
        <v>0</v>
      </c>
      <c r="N952">
        <f t="shared" si="157"/>
        <v>1</v>
      </c>
      <c r="O952">
        <v>61.8</v>
      </c>
      <c r="P952">
        <v>54</v>
      </c>
      <c r="Q952">
        <v>8419</v>
      </c>
      <c r="R952">
        <v>9.0382463353376643</v>
      </c>
      <c r="S952">
        <f t="shared" si="148"/>
        <v>8419.0000000000018</v>
      </c>
      <c r="T952">
        <v>9.0342225449171369</v>
      </c>
      <c r="U952">
        <f t="shared" si="149"/>
        <v>8385.191772675631</v>
      </c>
      <c r="V952">
        <v>4.0237904205273622E-3</v>
      </c>
      <c r="W952">
        <v>9.0248224927397427</v>
      </c>
      <c r="X952">
        <v>1.342384259792162E-2</v>
      </c>
      <c r="Z952">
        <v>8419</v>
      </c>
      <c r="AA952">
        <v>9.0382463353376643</v>
      </c>
      <c r="AB952">
        <v>0</v>
      </c>
      <c r="AC952">
        <v>1</v>
      </c>
      <c r="AD952">
        <v>7.21</v>
      </c>
      <c r="AE952">
        <v>7.16</v>
      </c>
      <c r="AF952">
        <v>4.4400000000000004</v>
      </c>
    </row>
    <row r="953" spans="1:32" x14ac:dyDescent="0.3">
      <c r="A953">
        <v>2</v>
      </c>
      <c r="B953">
        <v>1.2</v>
      </c>
      <c r="C953">
        <f t="shared" si="150"/>
        <v>1.0409070644037852</v>
      </c>
      <c r="E953" t="s">
        <v>12</v>
      </c>
      <c r="F953" t="s">
        <v>14</v>
      </c>
      <c r="G953">
        <f t="shared" si="151"/>
        <v>0</v>
      </c>
      <c r="H953">
        <f t="shared" si="152"/>
        <v>1</v>
      </c>
      <c r="I953">
        <f t="shared" si="153"/>
        <v>0</v>
      </c>
      <c r="J953">
        <f t="shared" si="154"/>
        <v>0</v>
      </c>
      <c r="K953" t="s">
        <v>7</v>
      </c>
      <c r="L953">
        <f t="shared" si="155"/>
        <v>0</v>
      </c>
      <c r="M953">
        <f t="shared" si="156"/>
        <v>1</v>
      </c>
      <c r="N953">
        <f t="shared" si="157"/>
        <v>0</v>
      </c>
      <c r="O953">
        <v>61.6</v>
      </c>
      <c r="P953">
        <v>61</v>
      </c>
      <c r="Q953">
        <v>9370</v>
      </c>
      <c r="R953">
        <v>9.1452683752324671</v>
      </c>
      <c r="S953">
        <f t="shared" si="148"/>
        <v>9369.9999999999927</v>
      </c>
      <c r="T953">
        <v>9.1271247663176069</v>
      </c>
      <c r="U953">
        <f t="shared" si="149"/>
        <v>9201.5273569499968</v>
      </c>
      <c r="V953">
        <v>1.814360891486011E-2</v>
      </c>
      <c r="W953">
        <v>9.1200013499747126</v>
      </c>
      <c r="X953">
        <v>2.5267025257754483E-2</v>
      </c>
      <c r="Z953">
        <v>9370</v>
      </c>
      <c r="AA953">
        <v>9.1452683752324671</v>
      </c>
      <c r="AB953">
        <v>0</v>
      </c>
      <c r="AC953">
        <v>1</v>
      </c>
      <c r="AD953">
        <v>6.86</v>
      </c>
      <c r="AE953">
        <v>6.81</v>
      </c>
      <c r="AF953">
        <v>4.21</v>
      </c>
    </row>
    <row r="954" spans="1:32" x14ac:dyDescent="0.3">
      <c r="A954">
        <v>2</v>
      </c>
      <c r="B954">
        <v>1.1599999999999999</v>
      </c>
      <c r="C954">
        <f t="shared" si="150"/>
        <v>1.0331760061571806</v>
      </c>
      <c r="E954" t="s">
        <v>18</v>
      </c>
      <c r="F954" t="s">
        <v>4</v>
      </c>
      <c r="G954">
        <f t="shared" si="151"/>
        <v>0</v>
      </c>
      <c r="H954">
        <f t="shared" si="152"/>
        <v>0</v>
      </c>
      <c r="I954">
        <f t="shared" si="153"/>
        <v>1</v>
      </c>
      <c r="J954">
        <f t="shared" si="154"/>
        <v>0</v>
      </c>
      <c r="K954" t="s">
        <v>11</v>
      </c>
      <c r="L954">
        <f t="shared" si="155"/>
        <v>0</v>
      </c>
      <c r="M954">
        <f t="shared" si="156"/>
        <v>0</v>
      </c>
      <c r="N954">
        <f t="shared" si="157"/>
        <v>1</v>
      </c>
      <c r="O954">
        <v>61.8</v>
      </c>
      <c r="P954">
        <v>58</v>
      </c>
      <c r="Q954">
        <v>4785</v>
      </c>
      <c r="R954">
        <v>8.473241303887054</v>
      </c>
      <c r="S954">
        <f t="shared" si="148"/>
        <v>4784.9999999999973</v>
      </c>
      <c r="T954">
        <v>8.6025462388704721</v>
      </c>
      <c r="U954">
        <f t="shared" si="149"/>
        <v>5445.5075167268751</v>
      </c>
      <c r="V954">
        <v>-0.12930493498341811</v>
      </c>
      <c r="W954">
        <v>8.5893229251865364</v>
      </c>
      <c r="X954">
        <v>-0.11608162129948241</v>
      </c>
      <c r="Z954">
        <v>4785</v>
      </c>
      <c r="AA954">
        <v>8.473241303887054</v>
      </c>
      <c r="AB954">
        <v>0</v>
      </c>
      <c r="AC954">
        <v>1</v>
      </c>
      <c r="AD954">
        <v>6.75</v>
      </c>
      <c r="AE954">
        <v>6.81</v>
      </c>
      <c r="AF954">
        <v>4.1900000000000004</v>
      </c>
    </row>
    <row r="955" spans="1:32" x14ac:dyDescent="0.3">
      <c r="A955">
        <v>2</v>
      </c>
      <c r="B955">
        <v>1.51</v>
      </c>
      <c r="C955">
        <f t="shared" si="150"/>
        <v>1.0948560705584958</v>
      </c>
      <c r="E955" t="s">
        <v>12</v>
      </c>
      <c r="F955" t="s">
        <v>4</v>
      </c>
      <c r="G955">
        <f t="shared" si="151"/>
        <v>0</v>
      </c>
      <c r="H955">
        <f t="shared" si="152"/>
        <v>0</v>
      </c>
      <c r="I955">
        <f t="shared" si="153"/>
        <v>1</v>
      </c>
      <c r="J955">
        <f t="shared" si="154"/>
        <v>0</v>
      </c>
      <c r="K955" t="s">
        <v>15</v>
      </c>
      <c r="L955">
        <f t="shared" si="155"/>
        <v>0</v>
      </c>
      <c r="M955">
        <f t="shared" si="156"/>
        <v>1</v>
      </c>
      <c r="N955">
        <f t="shared" si="157"/>
        <v>0</v>
      </c>
      <c r="O955">
        <v>60.2</v>
      </c>
      <c r="P955">
        <v>60</v>
      </c>
      <c r="Q955">
        <v>10951</v>
      </c>
      <c r="R955">
        <v>9.3011860552757586</v>
      </c>
      <c r="S955">
        <f t="shared" si="148"/>
        <v>10950.999999999995</v>
      </c>
      <c r="T955">
        <v>9.377991166859033</v>
      </c>
      <c r="U955">
        <f t="shared" si="149"/>
        <v>11825.235952478515</v>
      </c>
      <c r="V955">
        <v>-7.680511158327441E-2</v>
      </c>
      <c r="W955">
        <v>9.37813146614271</v>
      </c>
      <c r="X955">
        <v>-7.6945410866951391E-2</v>
      </c>
      <c r="Z955">
        <v>10951</v>
      </c>
      <c r="AA955">
        <v>9.3011860552757586</v>
      </c>
      <c r="AB955">
        <v>0</v>
      </c>
      <c r="AC955">
        <v>1</v>
      </c>
      <c r="AD955">
        <v>7.5</v>
      </c>
      <c r="AE955">
        <v>7.38</v>
      </c>
      <c r="AF955">
        <v>4.4800000000000004</v>
      </c>
    </row>
    <row r="956" spans="1:32" x14ac:dyDescent="0.3">
      <c r="A956">
        <v>2</v>
      </c>
      <c r="B956">
        <v>1.1000000000000001</v>
      </c>
      <c r="C956">
        <f t="shared" si="150"/>
        <v>1.0211798847575535</v>
      </c>
      <c r="E956" t="s">
        <v>18</v>
      </c>
      <c r="F956" t="s">
        <v>1</v>
      </c>
      <c r="G956">
        <f t="shared" si="151"/>
        <v>0</v>
      </c>
      <c r="H956">
        <f t="shared" si="152"/>
        <v>0</v>
      </c>
      <c r="I956">
        <f t="shared" si="153"/>
        <v>0</v>
      </c>
      <c r="J956">
        <f t="shared" si="154"/>
        <v>1</v>
      </c>
      <c r="K956" t="s">
        <v>7</v>
      </c>
      <c r="L956">
        <f t="shared" si="155"/>
        <v>0</v>
      </c>
      <c r="M956">
        <f t="shared" si="156"/>
        <v>1</v>
      </c>
      <c r="N956">
        <f t="shared" si="157"/>
        <v>0</v>
      </c>
      <c r="O956">
        <v>60.9</v>
      </c>
      <c r="P956">
        <v>59</v>
      </c>
      <c r="Q956">
        <v>4545</v>
      </c>
      <c r="R956">
        <v>8.4217830066115784</v>
      </c>
      <c r="S956">
        <f t="shared" si="148"/>
        <v>4544.9999999999964</v>
      </c>
      <c r="T956">
        <v>8.7143219449726068</v>
      </c>
      <c r="U956">
        <f t="shared" si="149"/>
        <v>6089.5041983794645</v>
      </c>
      <c r="V956">
        <v>-0.2925389383610284</v>
      </c>
      <c r="W956">
        <v>8.7066832462263779</v>
      </c>
      <c r="X956">
        <v>-0.28490023961479949</v>
      </c>
      <c r="Z956">
        <v>4545</v>
      </c>
      <c r="AA956">
        <v>8.4217830066115784</v>
      </c>
      <c r="AB956">
        <v>0</v>
      </c>
      <c r="AC956">
        <v>1</v>
      </c>
      <c r="AD956">
        <v>6.65</v>
      </c>
      <c r="AE956">
        <v>6.74</v>
      </c>
      <c r="AF956">
        <v>4.08</v>
      </c>
    </row>
    <row r="957" spans="1:32" x14ac:dyDescent="0.3">
      <c r="A957">
        <v>2</v>
      </c>
      <c r="B957">
        <v>1.24</v>
      </c>
      <c r="C957">
        <f t="shared" si="150"/>
        <v>1.0484396301753314</v>
      </c>
      <c r="E957" t="s">
        <v>3</v>
      </c>
      <c r="F957" t="s">
        <v>10</v>
      </c>
      <c r="G957">
        <f t="shared" si="151"/>
        <v>0</v>
      </c>
      <c r="H957">
        <f t="shared" si="152"/>
        <v>0</v>
      </c>
      <c r="I957">
        <f t="shared" si="153"/>
        <v>0</v>
      </c>
      <c r="J957">
        <f t="shared" si="154"/>
        <v>1</v>
      </c>
      <c r="K957" t="s">
        <v>15</v>
      </c>
      <c r="L957">
        <f t="shared" si="155"/>
        <v>0</v>
      </c>
      <c r="M957">
        <f t="shared" si="156"/>
        <v>1</v>
      </c>
      <c r="N957">
        <f t="shared" si="157"/>
        <v>0</v>
      </c>
      <c r="O957">
        <v>62</v>
      </c>
      <c r="P957">
        <v>55</v>
      </c>
      <c r="Q957">
        <v>6076</v>
      </c>
      <c r="R957">
        <v>8.7121018637156631</v>
      </c>
      <c r="S957">
        <f t="shared" si="148"/>
        <v>6075.9999999999973</v>
      </c>
      <c r="T957">
        <v>8.8422977849278031</v>
      </c>
      <c r="U957">
        <f t="shared" si="149"/>
        <v>6920.8770708845204</v>
      </c>
      <c r="V957">
        <v>-0.13019592121213996</v>
      </c>
      <c r="W957">
        <v>8.8339372817355901</v>
      </c>
      <c r="X957">
        <v>-0.12183541801992703</v>
      </c>
      <c r="Z957">
        <v>6076</v>
      </c>
      <c r="AA957">
        <v>8.7121018637156631</v>
      </c>
      <c r="AB957">
        <v>0</v>
      </c>
      <c r="AC957">
        <v>1</v>
      </c>
      <c r="AD957">
        <v>6.9</v>
      </c>
      <c r="AE957">
        <v>6.87</v>
      </c>
      <c r="AF957">
        <v>4.2699999999999996</v>
      </c>
    </row>
    <row r="958" spans="1:32" x14ac:dyDescent="0.3">
      <c r="A958">
        <v>2</v>
      </c>
      <c r="B958">
        <v>2</v>
      </c>
      <c r="C958">
        <f t="shared" si="150"/>
        <v>1.1646528560862337</v>
      </c>
      <c r="E958" t="s">
        <v>12</v>
      </c>
      <c r="F958" t="s">
        <v>10</v>
      </c>
      <c r="G958">
        <f t="shared" si="151"/>
        <v>0</v>
      </c>
      <c r="H958">
        <f t="shared" si="152"/>
        <v>0</v>
      </c>
      <c r="I958">
        <f t="shared" si="153"/>
        <v>0</v>
      </c>
      <c r="J958">
        <f t="shared" si="154"/>
        <v>1</v>
      </c>
      <c r="K958" t="s">
        <v>15</v>
      </c>
      <c r="L958">
        <f t="shared" si="155"/>
        <v>0</v>
      </c>
      <c r="M958">
        <f t="shared" si="156"/>
        <v>1</v>
      </c>
      <c r="N958">
        <f t="shared" si="157"/>
        <v>0</v>
      </c>
      <c r="O958">
        <v>61.8</v>
      </c>
      <c r="P958">
        <v>56</v>
      </c>
      <c r="Q958">
        <v>17716</v>
      </c>
      <c r="R958">
        <v>9.7822234650430886</v>
      </c>
      <c r="S958">
        <f t="shared" si="148"/>
        <v>17715.999999999996</v>
      </c>
      <c r="T958">
        <v>9.6809054261048928</v>
      </c>
      <c r="U958">
        <f t="shared" si="149"/>
        <v>16008.985320182745</v>
      </c>
      <c r="V958">
        <v>0.1013180389381958</v>
      </c>
      <c r="W958">
        <v>9.7057489312715219</v>
      </c>
      <c r="X958">
        <v>7.6474533771566655E-2</v>
      </c>
      <c r="Z958">
        <v>17716</v>
      </c>
      <c r="AA958">
        <v>9.7822234650430886</v>
      </c>
      <c r="AB958">
        <v>0</v>
      </c>
      <c r="AC958">
        <v>1</v>
      </c>
      <c r="AD958">
        <v>8.11</v>
      </c>
      <c r="AE958">
        <v>8.0399999999999991</v>
      </c>
      <c r="AF958">
        <v>4.99</v>
      </c>
    </row>
    <row r="959" spans="1:32" x14ac:dyDescent="0.3">
      <c r="A959">
        <v>2</v>
      </c>
      <c r="B959">
        <v>1.01</v>
      </c>
      <c r="C959">
        <f t="shared" si="150"/>
        <v>1.0021904733436682</v>
      </c>
      <c r="E959" t="s">
        <v>12</v>
      </c>
      <c r="F959" t="s">
        <v>17</v>
      </c>
      <c r="G959">
        <f t="shared" si="151"/>
        <v>1</v>
      </c>
      <c r="H959">
        <f t="shared" si="152"/>
        <v>0</v>
      </c>
      <c r="I959">
        <f t="shared" si="153"/>
        <v>0</v>
      </c>
      <c r="J959">
        <f t="shared" si="154"/>
        <v>0</v>
      </c>
      <c r="K959" t="s">
        <v>2</v>
      </c>
      <c r="L959">
        <f t="shared" si="155"/>
        <v>0</v>
      </c>
      <c r="M959">
        <f t="shared" si="156"/>
        <v>0</v>
      </c>
      <c r="N959">
        <f t="shared" si="157"/>
        <v>1</v>
      </c>
      <c r="O959">
        <v>62</v>
      </c>
      <c r="P959">
        <v>60</v>
      </c>
      <c r="Q959">
        <v>6066</v>
      </c>
      <c r="R959">
        <v>8.710454688248527</v>
      </c>
      <c r="S959">
        <f t="shared" si="148"/>
        <v>6066.0000000000036</v>
      </c>
      <c r="T959">
        <v>8.4855925630066782</v>
      </c>
      <c r="U959">
        <f t="shared" si="149"/>
        <v>4844.4672667039413</v>
      </c>
      <c r="V959">
        <v>0.22486212524184879</v>
      </c>
      <c r="W959">
        <v>8.4948944780424256</v>
      </c>
      <c r="X959">
        <v>0.21556021020610139</v>
      </c>
      <c r="Z959">
        <v>6066</v>
      </c>
      <c r="AA959">
        <v>8.710454688248527</v>
      </c>
      <c r="AB959">
        <v>0</v>
      </c>
      <c r="AC959">
        <v>1</v>
      </c>
      <c r="AD959">
        <v>6.37</v>
      </c>
      <c r="AE959">
        <v>6.4</v>
      </c>
      <c r="AF959">
        <v>3.96</v>
      </c>
    </row>
    <row r="960" spans="1:32" x14ac:dyDescent="0.3">
      <c r="A960">
        <v>2</v>
      </c>
      <c r="B960">
        <v>1.05</v>
      </c>
      <c r="C960">
        <f t="shared" si="150"/>
        <v>1.010786718750355</v>
      </c>
      <c r="E960" t="s">
        <v>18</v>
      </c>
      <c r="F960" t="s">
        <v>6</v>
      </c>
      <c r="G960">
        <f t="shared" si="151"/>
        <v>0</v>
      </c>
      <c r="H960">
        <f t="shared" si="152"/>
        <v>1</v>
      </c>
      <c r="I960">
        <f t="shared" si="153"/>
        <v>0</v>
      </c>
      <c r="J960">
        <f t="shared" si="154"/>
        <v>0</v>
      </c>
      <c r="K960" t="s">
        <v>11</v>
      </c>
      <c r="L960">
        <f t="shared" si="155"/>
        <v>0</v>
      </c>
      <c r="M960">
        <f t="shared" si="156"/>
        <v>0</v>
      </c>
      <c r="N960">
        <f t="shared" si="157"/>
        <v>1</v>
      </c>
      <c r="O960">
        <v>62.9</v>
      </c>
      <c r="P960">
        <v>57</v>
      </c>
      <c r="Q960">
        <v>4398</v>
      </c>
      <c r="R960">
        <v>8.3889051711147058</v>
      </c>
      <c r="S960">
        <f t="shared" si="148"/>
        <v>4397.9999999999973</v>
      </c>
      <c r="T960">
        <v>8.5432579813610889</v>
      </c>
      <c r="U960">
        <f t="shared" si="149"/>
        <v>5132.0372360054689</v>
      </c>
      <c r="V960">
        <v>-0.15435281024638314</v>
      </c>
      <c r="W960">
        <v>8.5364023099313506</v>
      </c>
      <c r="X960">
        <v>-0.14749713881664483</v>
      </c>
      <c r="Z960">
        <v>4398</v>
      </c>
      <c r="AA960">
        <v>8.3889051711147058</v>
      </c>
      <c r="AB960">
        <v>0</v>
      </c>
      <c r="AC960">
        <v>1</v>
      </c>
      <c r="AD960">
        <v>6.47</v>
      </c>
      <c r="AE960">
        <v>6.51</v>
      </c>
      <c r="AF960">
        <v>4.08</v>
      </c>
    </row>
    <row r="961" spans="1:32" x14ac:dyDescent="0.3">
      <c r="A961">
        <v>2</v>
      </c>
      <c r="B961">
        <v>1.01</v>
      </c>
      <c r="C961">
        <f t="shared" si="150"/>
        <v>1.0021904733436682</v>
      </c>
      <c r="E961" t="s">
        <v>3</v>
      </c>
      <c r="F961" t="s">
        <v>14</v>
      </c>
      <c r="G961">
        <f t="shared" si="151"/>
        <v>0</v>
      </c>
      <c r="H961">
        <f t="shared" si="152"/>
        <v>1</v>
      </c>
      <c r="I961">
        <f t="shared" si="153"/>
        <v>0</v>
      </c>
      <c r="J961">
        <f t="shared" si="154"/>
        <v>0</v>
      </c>
      <c r="K961" t="s">
        <v>7</v>
      </c>
      <c r="L961">
        <f t="shared" si="155"/>
        <v>0</v>
      </c>
      <c r="M961">
        <f t="shared" si="156"/>
        <v>1</v>
      </c>
      <c r="N961">
        <f t="shared" si="157"/>
        <v>0</v>
      </c>
      <c r="O961">
        <v>60.9</v>
      </c>
      <c r="P961">
        <v>57</v>
      </c>
      <c r="Q961">
        <v>8077</v>
      </c>
      <c r="R961">
        <v>8.9967757954422964</v>
      </c>
      <c r="S961">
        <f t="shared" si="148"/>
        <v>8077.0000000000009</v>
      </c>
      <c r="T961">
        <v>8.8809717289708363</v>
      </c>
      <c r="U961">
        <f t="shared" si="149"/>
        <v>7193.7777427549991</v>
      </c>
      <c r="V961">
        <v>0.11580406647146013</v>
      </c>
      <c r="W961">
        <v>8.8802627009621879</v>
      </c>
      <c r="X961">
        <v>0.11651309448010849</v>
      </c>
      <c r="Z961">
        <v>8077</v>
      </c>
      <c r="AA961">
        <v>8.9967757954422964</v>
      </c>
      <c r="AB961">
        <v>0</v>
      </c>
      <c r="AC961">
        <v>1</v>
      </c>
      <c r="AD961">
        <v>6.52</v>
      </c>
      <c r="AE961">
        <v>6.49</v>
      </c>
      <c r="AF961">
        <v>3.96</v>
      </c>
    </row>
    <row r="962" spans="1:32" x14ac:dyDescent="0.3">
      <c r="A962">
        <v>2</v>
      </c>
      <c r="B962">
        <v>1.54</v>
      </c>
      <c r="C962">
        <f t="shared" si="150"/>
        <v>1.09960272268227</v>
      </c>
      <c r="E962" t="s">
        <v>18</v>
      </c>
      <c r="F962" t="s">
        <v>14</v>
      </c>
      <c r="G962">
        <f t="shared" si="151"/>
        <v>0</v>
      </c>
      <c r="H962">
        <f t="shared" si="152"/>
        <v>1</v>
      </c>
      <c r="I962">
        <f t="shared" si="153"/>
        <v>0</v>
      </c>
      <c r="J962">
        <f t="shared" si="154"/>
        <v>0</v>
      </c>
      <c r="K962" t="s">
        <v>7</v>
      </c>
      <c r="L962">
        <f t="shared" si="155"/>
        <v>0</v>
      </c>
      <c r="M962">
        <f t="shared" si="156"/>
        <v>1</v>
      </c>
      <c r="N962">
        <f t="shared" si="157"/>
        <v>0</v>
      </c>
      <c r="O962">
        <v>63.3</v>
      </c>
      <c r="P962">
        <v>58</v>
      </c>
      <c r="Q962">
        <v>16082</v>
      </c>
      <c r="R962">
        <v>9.6854559131080951</v>
      </c>
      <c r="S962">
        <f t="shared" si="148"/>
        <v>16082.000000000011</v>
      </c>
      <c r="T962">
        <v>9.5158104353394268</v>
      </c>
      <c r="U962">
        <f t="shared" si="149"/>
        <v>13572.628526209208</v>
      </c>
      <c r="V962">
        <v>0.16964547776866823</v>
      </c>
      <c r="W962">
        <v>9.5113554983599329</v>
      </c>
      <c r="X962">
        <v>0.17410041474816218</v>
      </c>
      <c r="Z962">
        <v>16082</v>
      </c>
      <c r="AA962">
        <v>9.6854559131080951</v>
      </c>
      <c r="AB962">
        <v>0</v>
      </c>
      <c r="AC962">
        <v>1</v>
      </c>
      <c r="AD962">
        <v>7.34</v>
      </c>
      <c r="AE962">
        <v>7.3</v>
      </c>
      <c r="AF962">
        <v>4.63</v>
      </c>
    </row>
    <row r="963" spans="1:32" x14ac:dyDescent="0.3">
      <c r="A963">
        <v>2</v>
      </c>
      <c r="B963">
        <v>1.0900000000000001</v>
      </c>
      <c r="C963">
        <f t="shared" si="150"/>
        <v>1.0191311753072512</v>
      </c>
      <c r="E963" t="s">
        <v>0</v>
      </c>
      <c r="F963" t="s">
        <v>4</v>
      </c>
      <c r="G963">
        <f t="shared" si="151"/>
        <v>0</v>
      </c>
      <c r="H963">
        <f t="shared" si="152"/>
        <v>0</v>
      </c>
      <c r="I963">
        <f t="shared" si="153"/>
        <v>1</v>
      </c>
      <c r="J963">
        <f t="shared" si="154"/>
        <v>0</v>
      </c>
      <c r="K963" t="s">
        <v>2</v>
      </c>
      <c r="L963">
        <f t="shared" si="155"/>
        <v>0</v>
      </c>
      <c r="M963">
        <f t="shared" si="156"/>
        <v>0</v>
      </c>
      <c r="N963">
        <f t="shared" si="157"/>
        <v>1</v>
      </c>
      <c r="O963">
        <v>63.6</v>
      </c>
      <c r="P963">
        <v>56</v>
      </c>
      <c r="Q963">
        <v>4920</v>
      </c>
      <c r="R963">
        <v>8.5010638094863538</v>
      </c>
      <c r="S963">
        <f t="shared" ref="S963:S1026" si="158">EXP(R963)</f>
        <v>4920</v>
      </c>
      <c r="T963">
        <v>8.4625338538991191</v>
      </c>
      <c r="U963">
        <f t="shared" ref="U963:U1026" si="159">EXP(T963)</f>
        <v>4734.0381743023636</v>
      </c>
      <c r="V963">
        <v>3.852995558723471E-2</v>
      </c>
      <c r="W963">
        <v>8.4516045532341231</v>
      </c>
      <c r="X963">
        <v>4.9459256252230688E-2</v>
      </c>
      <c r="Z963">
        <v>4920</v>
      </c>
      <c r="AA963">
        <v>8.5010638094863538</v>
      </c>
      <c r="AB963">
        <v>0</v>
      </c>
      <c r="AC963">
        <v>1</v>
      </c>
      <c r="AD963">
        <v>6.53</v>
      </c>
      <c r="AE963">
        <v>6.56</v>
      </c>
      <c r="AF963">
        <v>4.16</v>
      </c>
    </row>
    <row r="964" spans="1:32" x14ac:dyDescent="0.3">
      <c r="A964">
        <v>2</v>
      </c>
      <c r="B964">
        <v>1.01</v>
      </c>
      <c r="C964">
        <f t="shared" si="150"/>
        <v>1.0021904733436682</v>
      </c>
      <c r="E964" t="s">
        <v>18</v>
      </c>
      <c r="F964" t="s">
        <v>4</v>
      </c>
      <c r="G964">
        <f t="shared" si="151"/>
        <v>0</v>
      </c>
      <c r="H964">
        <f t="shared" si="152"/>
        <v>0</v>
      </c>
      <c r="I964">
        <f t="shared" si="153"/>
        <v>1</v>
      </c>
      <c r="J964">
        <f t="shared" si="154"/>
        <v>0</v>
      </c>
      <c r="K964" t="s">
        <v>7</v>
      </c>
      <c r="L964">
        <f t="shared" si="155"/>
        <v>0</v>
      </c>
      <c r="M964">
        <f t="shared" si="156"/>
        <v>1</v>
      </c>
      <c r="N964">
        <f t="shared" si="157"/>
        <v>0</v>
      </c>
      <c r="O964">
        <v>63</v>
      </c>
      <c r="P964">
        <v>55</v>
      </c>
      <c r="Q964">
        <v>5055</v>
      </c>
      <c r="R964">
        <v>8.5281331314545721</v>
      </c>
      <c r="S964">
        <f t="shared" si="158"/>
        <v>5055.0000000000018</v>
      </c>
      <c r="T964">
        <v>8.7260492727974537</v>
      </c>
      <c r="U964">
        <f t="shared" si="159"/>
        <v>6161.3381975563907</v>
      </c>
      <c r="V964">
        <v>-0.1979161413428816</v>
      </c>
      <c r="W964">
        <v>8.7270639628678417</v>
      </c>
      <c r="X964">
        <v>-0.19893083141326962</v>
      </c>
      <c r="Z964">
        <v>5055</v>
      </c>
      <c r="AA964">
        <v>8.5281331314545721</v>
      </c>
      <c r="AB964">
        <v>0</v>
      </c>
      <c r="AC964">
        <v>1</v>
      </c>
      <c r="AD964">
        <v>6.35</v>
      </c>
      <c r="AE964">
        <v>6.41</v>
      </c>
      <c r="AF964">
        <v>4.0199999999999996</v>
      </c>
    </row>
    <row r="965" spans="1:32" x14ac:dyDescent="0.3">
      <c r="A965">
        <v>2</v>
      </c>
      <c r="B965">
        <v>1.02</v>
      </c>
      <c r="C965">
        <f t="shared" si="150"/>
        <v>1.0043640927805335</v>
      </c>
      <c r="E965" t="s">
        <v>12</v>
      </c>
      <c r="F965" t="s">
        <v>17</v>
      </c>
      <c r="G965">
        <f t="shared" si="151"/>
        <v>1</v>
      </c>
      <c r="H965">
        <f t="shared" si="152"/>
        <v>0</v>
      </c>
      <c r="I965">
        <f t="shared" si="153"/>
        <v>0</v>
      </c>
      <c r="J965">
        <f t="shared" si="154"/>
        <v>0</v>
      </c>
      <c r="K965" t="s">
        <v>11</v>
      </c>
      <c r="L965">
        <f t="shared" si="155"/>
        <v>0</v>
      </c>
      <c r="M965">
        <f t="shared" si="156"/>
        <v>0</v>
      </c>
      <c r="N965">
        <f t="shared" si="157"/>
        <v>1</v>
      </c>
      <c r="O965">
        <v>62.5</v>
      </c>
      <c r="P965">
        <v>59</v>
      </c>
      <c r="Q965">
        <v>4907</v>
      </c>
      <c r="R965">
        <v>8.4984180360899035</v>
      </c>
      <c r="S965">
        <f t="shared" si="158"/>
        <v>4907.0000000000009</v>
      </c>
      <c r="T965">
        <v>8.4878043161897718</v>
      </c>
      <c r="U965">
        <f t="shared" si="159"/>
        <v>4855.1938905509314</v>
      </c>
      <c r="V965">
        <v>1.0613719900131713E-2</v>
      </c>
      <c r="W965">
        <v>8.4921201864455291</v>
      </c>
      <c r="X965">
        <v>6.2978496443744092E-3</v>
      </c>
      <c r="Z965">
        <v>4907</v>
      </c>
      <c r="AA965">
        <v>8.4984180360899035</v>
      </c>
      <c r="AB965">
        <v>0</v>
      </c>
      <c r="AC965">
        <v>1</v>
      </c>
      <c r="AD965">
        <v>6.43</v>
      </c>
      <c r="AE965">
        <v>6.38</v>
      </c>
      <c r="AF965">
        <v>4</v>
      </c>
    </row>
    <row r="966" spans="1:32" x14ac:dyDescent="0.3">
      <c r="A966">
        <v>2</v>
      </c>
      <c r="B966">
        <v>1.26</v>
      </c>
      <c r="C966">
        <f t="shared" si="150"/>
        <v>1.0521350361527664</v>
      </c>
      <c r="E966" t="s">
        <v>3</v>
      </c>
      <c r="F966" t="s">
        <v>14</v>
      </c>
      <c r="G966">
        <f t="shared" si="151"/>
        <v>0</v>
      </c>
      <c r="H966">
        <f t="shared" si="152"/>
        <v>1</v>
      </c>
      <c r="I966">
        <f t="shared" si="153"/>
        <v>0</v>
      </c>
      <c r="J966">
        <f t="shared" si="154"/>
        <v>0</v>
      </c>
      <c r="K966" t="s">
        <v>9</v>
      </c>
      <c r="L966">
        <f t="shared" si="155"/>
        <v>0</v>
      </c>
      <c r="M966">
        <f t="shared" si="156"/>
        <v>1</v>
      </c>
      <c r="N966">
        <f t="shared" si="157"/>
        <v>0</v>
      </c>
      <c r="O966">
        <v>61.1</v>
      </c>
      <c r="P966">
        <v>57</v>
      </c>
      <c r="Q966">
        <v>15247</v>
      </c>
      <c r="R966">
        <v>9.6321380413719062</v>
      </c>
      <c r="S966">
        <f t="shared" si="158"/>
        <v>15246.999999999987</v>
      </c>
      <c r="T966">
        <v>9.2316968018205738</v>
      </c>
      <c r="U966">
        <f t="shared" si="159"/>
        <v>10215.861105313557</v>
      </c>
      <c r="V966">
        <v>0.40044123955133237</v>
      </c>
      <c r="W966">
        <v>9.224511554499589</v>
      </c>
      <c r="X966">
        <v>0.40762648687231717</v>
      </c>
      <c r="Z966">
        <v>15247</v>
      </c>
      <c r="AA966">
        <v>9.6321380413719062</v>
      </c>
      <c r="AB966">
        <v>0</v>
      </c>
      <c r="AC966">
        <v>1</v>
      </c>
      <c r="AD966">
        <v>6.96</v>
      </c>
      <c r="AE966">
        <v>6.98</v>
      </c>
      <c r="AF966">
        <v>4.26</v>
      </c>
    </row>
    <row r="967" spans="1:32" x14ac:dyDescent="0.3">
      <c r="A967">
        <v>2</v>
      </c>
      <c r="B967">
        <v>1.24</v>
      </c>
      <c r="C967">
        <f t="shared" si="150"/>
        <v>1.0484396301753314</v>
      </c>
      <c r="E967" t="s">
        <v>3</v>
      </c>
      <c r="F967" t="s">
        <v>13</v>
      </c>
      <c r="G967">
        <f t="shared" si="151"/>
        <v>0</v>
      </c>
      <c r="H967">
        <f t="shared" si="152"/>
        <v>0</v>
      </c>
      <c r="I967">
        <f t="shared" si="153"/>
        <v>1</v>
      </c>
      <c r="J967">
        <f t="shared" si="154"/>
        <v>0</v>
      </c>
      <c r="K967" t="s">
        <v>11</v>
      </c>
      <c r="L967">
        <f t="shared" si="155"/>
        <v>0</v>
      </c>
      <c r="M967">
        <f t="shared" si="156"/>
        <v>0</v>
      </c>
      <c r="N967">
        <f t="shared" si="157"/>
        <v>1</v>
      </c>
      <c r="O967">
        <v>61.4</v>
      </c>
      <c r="P967">
        <v>56</v>
      </c>
      <c r="Q967">
        <v>5520</v>
      </c>
      <c r="R967">
        <v>8.6161331392711418</v>
      </c>
      <c r="S967">
        <f t="shared" si="158"/>
        <v>5520.0000000000045</v>
      </c>
      <c r="T967">
        <v>8.6852830867936603</v>
      </c>
      <c r="U967">
        <f t="shared" si="159"/>
        <v>5915.2147798039841</v>
      </c>
      <c r="V967">
        <v>-6.9149947522518573E-2</v>
      </c>
      <c r="W967">
        <v>8.6709280615955393</v>
      </c>
      <c r="X967">
        <v>-5.4794922324397533E-2</v>
      </c>
      <c r="Z967">
        <v>5520</v>
      </c>
      <c r="AA967">
        <v>8.6161331392711418</v>
      </c>
      <c r="AB967">
        <v>0</v>
      </c>
      <c r="AC967">
        <v>1</v>
      </c>
      <c r="AD967">
        <v>6.98</v>
      </c>
      <c r="AE967">
        <v>6.92</v>
      </c>
      <c r="AF967">
        <v>4.2699999999999996</v>
      </c>
    </row>
    <row r="968" spans="1:32" x14ac:dyDescent="0.3">
      <c r="A968">
        <v>2</v>
      </c>
      <c r="B968">
        <v>1.32</v>
      </c>
      <c r="C968">
        <f t="shared" si="150"/>
        <v>1.0629533560711808</v>
      </c>
      <c r="E968" t="s">
        <v>12</v>
      </c>
      <c r="F968" t="s">
        <v>14</v>
      </c>
      <c r="G968">
        <f t="shared" si="151"/>
        <v>0</v>
      </c>
      <c r="H968">
        <f t="shared" si="152"/>
        <v>1</v>
      </c>
      <c r="I968">
        <f t="shared" si="153"/>
        <v>0</v>
      </c>
      <c r="J968">
        <f t="shared" si="154"/>
        <v>0</v>
      </c>
      <c r="K968" t="s">
        <v>7</v>
      </c>
      <c r="L968">
        <f t="shared" si="155"/>
        <v>0</v>
      </c>
      <c r="M968">
        <f t="shared" si="156"/>
        <v>1</v>
      </c>
      <c r="N968">
        <f t="shared" si="157"/>
        <v>0</v>
      </c>
      <c r="O968">
        <v>61.7</v>
      </c>
      <c r="P968">
        <v>59</v>
      </c>
      <c r="Q968">
        <v>11177</v>
      </c>
      <c r="R968">
        <v>9.3216133743856116</v>
      </c>
      <c r="S968">
        <f t="shared" si="158"/>
        <v>11177</v>
      </c>
      <c r="T968">
        <v>9.228687665566536</v>
      </c>
      <c r="U968">
        <f t="shared" si="159"/>
        <v>10185.166392743007</v>
      </c>
      <c r="V968">
        <v>9.2925708819075581E-2</v>
      </c>
      <c r="W968">
        <v>9.2355825767176931</v>
      </c>
      <c r="X968">
        <v>8.6030797667918435E-2</v>
      </c>
      <c r="Z968">
        <v>11177</v>
      </c>
      <c r="AA968">
        <v>9.3216133743856116</v>
      </c>
      <c r="AB968">
        <v>0</v>
      </c>
      <c r="AC968">
        <v>1</v>
      </c>
      <c r="AD968">
        <v>6.99</v>
      </c>
      <c r="AE968">
        <v>6.95</v>
      </c>
      <c r="AF968">
        <v>4.3</v>
      </c>
    </row>
    <row r="969" spans="1:32" x14ac:dyDescent="0.3">
      <c r="A969">
        <v>2</v>
      </c>
      <c r="B969">
        <v>1.1499999999999999</v>
      </c>
      <c r="C969">
        <f t="shared" si="150"/>
        <v>1.0312108054708153</v>
      </c>
      <c r="E969" t="s">
        <v>18</v>
      </c>
      <c r="F969" t="s">
        <v>14</v>
      </c>
      <c r="G969">
        <f t="shared" si="151"/>
        <v>0</v>
      </c>
      <c r="H969">
        <f t="shared" si="152"/>
        <v>1</v>
      </c>
      <c r="I969">
        <f t="shared" si="153"/>
        <v>0</v>
      </c>
      <c r="J969">
        <f t="shared" si="154"/>
        <v>0</v>
      </c>
      <c r="K969" t="s">
        <v>11</v>
      </c>
      <c r="L969">
        <f t="shared" si="155"/>
        <v>0</v>
      </c>
      <c r="M969">
        <f t="shared" si="156"/>
        <v>0</v>
      </c>
      <c r="N969">
        <f t="shared" si="157"/>
        <v>1</v>
      </c>
      <c r="O969">
        <v>63.1</v>
      </c>
      <c r="P969">
        <v>63</v>
      </c>
      <c r="Q969">
        <v>4915</v>
      </c>
      <c r="R969">
        <v>8.5000470325812678</v>
      </c>
      <c r="S969">
        <f t="shared" si="158"/>
        <v>4915.0000000000045</v>
      </c>
      <c r="T969">
        <v>8.6062171481272909</v>
      </c>
      <c r="U969">
        <f t="shared" si="159"/>
        <v>5465.5342162872348</v>
      </c>
      <c r="V969">
        <v>-0.10617011554602307</v>
      </c>
      <c r="W969">
        <v>8.6054431778957081</v>
      </c>
      <c r="X969">
        <v>-0.1053961453144403</v>
      </c>
      <c r="Z969">
        <v>4915</v>
      </c>
      <c r="AA969">
        <v>8.5000470325812678</v>
      </c>
      <c r="AB969">
        <v>0</v>
      </c>
      <c r="AC969">
        <v>1</v>
      </c>
      <c r="AD969">
        <v>6.67</v>
      </c>
      <c r="AE969">
        <v>6.57</v>
      </c>
      <c r="AF969">
        <v>4.18</v>
      </c>
    </row>
    <row r="970" spans="1:32" x14ac:dyDescent="0.3">
      <c r="A970">
        <v>2</v>
      </c>
      <c r="B970">
        <v>1.1399999999999999</v>
      </c>
      <c r="C970">
        <f t="shared" si="150"/>
        <v>1.0292322283358535</v>
      </c>
      <c r="E970" t="s">
        <v>3</v>
      </c>
      <c r="F970" t="s">
        <v>14</v>
      </c>
      <c r="G970">
        <f t="shared" si="151"/>
        <v>0</v>
      </c>
      <c r="H970">
        <f t="shared" si="152"/>
        <v>1</v>
      </c>
      <c r="I970">
        <f t="shared" si="153"/>
        <v>0</v>
      </c>
      <c r="J970">
        <f t="shared" si="154"/>
        <v>0</v>
      </c>
      <c r="K970" t="s">
        <v>9</v>
      </c>
      <c r="L970">
        <f t="shared" si="155"/>
        <v>0</v>
      </c>
      <c r="M970">
        <f t="shared" si="156"/>
        <v>1</v>
      </c>
      <c r="N970">
        <f t="shared" si="157"/>
        <v>0</v>
      </c>
      <c r="O970">
        <v>62.2</v>
      </c>
      <c r="P970">
        <v>56</v>
      </c>
      <c r="Q970">
        <v>11844</v>
      </c>
      <c r="R970">
        <v>9.3795766892214818</v>
      </c>
      <c r="S970">
        <f t="shared" si="158"/>
        <v>11843.999999999998</v>
      </c>
      <c r="T970">
        <v>9.0382153991260399</v>
      </c>
      <c r="U970">
        <f t="shared" si="159"/>
        <v>8418.7395520629943</v>
      </c>
      <c r="V970">
        <v>0.34136129009544192</v>
      </c>
      <c r="W970">
        <v>9.0328419235311088</v>
      </c>
      <c r="X970">
        <v>0.34673476569037298</v>
      </c>
      <c r="Z970">
        <v>11844</v>
      </c>
      <c r="AA970">
        <v>9.3795766892214818</v>
      </c>
      <c r="AB970">
        <v>0</v>
      </c>
      <c r="AC970">
        <v>1</v>
      </c>
      <c r="AD970">
        <v>6.69</v>
      </c>
      <c r="AE970">
        <v>6.67</v>
      </c>
      <c r="AF970">
        <v>4.16</v>
      </c>
    </row>
    <row r="971" spans="1:32" x14ac:dyDescent="0.3">
      <c r="A971">
        <v>2</v>
      </c>
      <c r="B971">
        <v>1.23</v>
      </c>
      <c r="C971">
        <f t="shared" si="150"/>
        <v>1.0465744642047201</v>
      </c>
      <c r="E971" t="s">
        <v>3</v>
      </c>
      <c r="F971" t="s">
        <v>10</v>
      </c>
      <c r="G971">
        <f t="shared" si="151"/>
        <v>0</v>
      </c>
      <c r="H971">
        <f t="shared" si="152"/>
        <v>0</v>
      </c>
      <c r="I971">
        <f t="shared" si="153"/>
        <v>0</v>
      </c>
      <c r="J971">
        <f t="shared" si="154"/>
        <v>1</v>
      </c>
      <c r="K971" t="s">
        <v>5</v>
      </c>
      <c r="L971">
        <f t="shared" si="155"/>
        <v>0</v>
      </c>
      <c r="M971">
        <f t="shared" si="156"/>
        <v>1</v>
      </c>
      <c r="N971">
        <f t="shared" si="157"/>
        <v>0</v>
      </c>
      <c r="O971">
        <v>62</v>
      </c>
      <c r="P971">
        <v>55</v>
      </c>
      <c r="Q971">
        <v>7299</v>
      </c>
      <c r="R971">
        <v>8.8954926314516332</v>
      </c>
      <c r="S971">
        <f t="shared" si="158"/>
        <v>7299.0000000000064</v>
      </c>
      <c r="T971">
        <v>8.8495761807877305</v>
      </c>
      <c r="U971">
        <f t="shared" si="159"/>
        <v>6971.4337163573409</v>
      </c>
      <c r="V971">
        <v>4.5916450663902708E-2</v>
      </c>
      <c r="W971">
        <v>8.8402735303761837</v>
      </c>
      <c r="X971">
        <v>5.5219101075449473E-2</v>
      </c>
      <c r="Z971">
        <v>7299</v>
      </c>
      <c r="AA971">
        <v>8.8954926314516332</v>
      </c>
      <c r="AB971">
        <v>0</v>
      </c>
      <c r="AC971">
        <v>1</v>
      </c>
      <c r="AD971">
        <v>6.86</v>
      </c>
      <c r="AE971">
        <v>6.89</v>
      </c>
      <c r="AF971">
        <v>4.26</v>
      </c>
    </row>
    <row r="972" spans="1:32" x14ac:dyDescent="0.3">
      <c r="A972">
        <v>2</v>
      </c>
      <c r="B972">
        <v>1.02</v>
      </c>
      <c r="C972">
        <f t="shared" si="150"/>
        <v>1.0043640927805335</v>
      </c>
      <c r="E972" t="s">
        <v>3</v>
      </c>
      <c r="F972" t="s">
        <v>4</v>
      </c>
      <c r="G972">
        <f t="shared" si="151"/>
        <v>0</v>
      </c>
      <c r="H972">
        <f t="shared" si="152"/>
        <v>0</v>
      </c>
      <c r="I972">
        <f t="shared" si="153"/>
        <v>1</v>
      </c>
      <c r="J972">
        <f t="shared" si="154"/>
        <v>0</v>
      </c>
      <c r="K972" t="s">
        <v>15</v>
      </c>
      <c r="L972">
        <f t="shared" si="155"/>
        <v>0</v>
      </c>
      <c r="M972">
        <f t="shared" si="156"/>
        <v>1</v>
      </c>
      <c r="N972">
        <f t="shared" si="157"/>
        <v>0</v>
      </c>
      <c r="O972">
        <v>62.3</v>
      </c>
      <c r="P972">
        <v>54</v>
      </c>
      <c r="Q972">
        <v>4604</v>
      </c>
      <c r="R972">
        <v>8.4346807698417727</v>
      </c>
      <c r="S972">
        <f t="shared" si="158"/>
        <v>4603.9999999999973</v>
      </c>
      <c r="T972">
        <v>8.712444110908848</v>
      </c>
      <c r="U972">
        <f t="shared" si="159"/>
        <v>6078.0798498368722</v>
      </c>
      <c r="V972">
        <v>-0.27776334106707523</v>
      </c>
      <c r="W972">
        <v>8.7137869145121378</v>
      </c>
      <c r="X972">
        <v>-0.2791061446703651</v>
      </c>
      <c r="Z972">
        <v>4604</v>
      </c>
      <c r="AA972">
        <v>8.4346807698417727</v>
      </c>
      <c r="AB972">
        <v>0</v>
      </c>
      <c r="AC972">
        <v>1</v>
      </c>
      <c r="AD972">
        <v>6.48</v>
      </c>
      <c r="AE972">
        <v>6.39</v>
      </c>
      <c r="AF972">
        <v>4.01</v>
      </c>
    </row>
    <row r="973" spans="1:32" x14ac:dyDescent="0.3">
      <c r="A973">
        <v>2</v>
      </c>
      <c r="B973">
        <v>1.95</v>
      </c>
      <c r="C973">
        <f t="shared" si="150"/>
        <v>1.1581868003244291</v>
      </c>
      <c r="E973" t="s">
        <v>18</v>
      </c>
      <c r="F973" t="s">
        <v>4</v>
      </c>
      <c r="G973">
        <f t="shared" si="151"/>
        <v>0</v>
      </c>
      <c r="H973">
        <f t="shared" si="152"/>
        <v>0</v>
      </c>
      <c r="I973">
        <f t="shared" si="153"/>
        <v>1</v>
      </c>
      <c r="J973">
        <f t="shared" si="154"/>
        <v>0</v>
      </c>
      <c r="K973" t="s">
        <v>15</v>
      </c>
      <c r="L973">
        <f t="shared" si="155"/>
        <v>0</v>
      </c>
      <c r="M973">
        <f t="shared" si="156"/>
        <v>1</v>
      </c>
      <c r="N973">
        <f t="shared" si="157"/>
        <v>0</v>
      </c>
      <c r="O973">
        <v>61.7</v>
      </c>
      <c r="P973">
        <v>55</v>
      </c>
      <c r="Q973">
        <v>17374</v>
      </c>
      <c r="R973">
        <v>9.7627301148198651</v>
      </c>
      <c r="S973">
        <f t="shared" si="158"/>
        <v>17373.999999999985</v>
      </c>
      <c r="T973">
        <v>9.8764697608209531</v>
      </c>
      <c r="U973">
        <f t="shared" si="159"/>
        <v>19466.878478248414</v>
      </c>
      <c r="V973">
        <v>-0.11373964600108799</v>
      </c>
      <c r="W973">
        <v>9.8961011782142485</v>
      </c>
      <c r="X973">
        <v>-0.13337106339438343</v>
      </c>
      <c r="Z973">
        <v>17374</v>
      </c>
      <c r="AA973">
        <v>9.7627301148198651</v>
      </c>
      <c r="AB973">
        <v>0</v>
      </c>
      <c r="AC973">
        <v>1</v>
      </c>
      <c r="AD973">
        <v>8</v>
      </c>
      <c r="AE973">
        <v>8.0500000000000007</v>
      </c>
      <c r="AF973">
        <v>4.95</v>
      </c>
    </row>
    <row r="974" spans="1:32" x14ac:dyDescent="0.3">
      <c r="A974">
        <v>2</v>
      </c>
      <c r="B974">
        <v>1.51</v>
      </c>
      <c r="C974">
        <f t="shared" si="150"/>
        <v>1.0948560705584958</v>
      </c>
      <c r="E974" t="s">
        <v>3</v>
      </c>
      <c r="F974" t="s">
        <v>17</v>
      </c>
      <c r="G974">
        <f t="shared" si="151"/>
        <v>1</v>
      </c>
      <c r="H974">
        <f t="shared" si="152"/>
        <v>0</v>
      </c>
      <c r="I974">
        <f t="shared" si="153"/>
        <v>0</v>
      </c>
      <c r="J974">
        <f t="shared" si="154"/>
        <v>0</v>
      </c>
      <c r="K974" t="s">
        <v>7</v>
      </c>
      <c r="L974">
        <f t="shared" si="155"/>
        <v>0</v>
      </c>
      <c r="M974">
        <f t="shared" si="156"/>
        <v>1</v>
      </c>
      <c r="N974">
        <f t="shared" si="157"/>
        <v>0</v>
      </c>
      <c r="O974">
        <v>63</v>
      </c>
      <c r="P974">
        <v>53.4</v>
      </c>
      <c r="Q974">
        <v>16688</v>
      </c>
      <c r="R974">
        <v>9.7224451772405533</v>
      </c>
      <c r="S974">
        <f t="shared" si="158"/>
        <v>16687.999999999993</v>
      </c>
      <c r="T974">
        <v>9.5440452479225435</v>
      </c>
      <c r="U974">
        <f t="shared" si="159"/>
        <v>13961.31050913111</v>
      </c>
      <c r="V974">
        <v>0.17839992931800985</v>
      </c>
      <c r="W974">
        <v>9.5371495095964729</v>
      </c>
      <c r="X974">
        <v>0.18529566764408045</v>
      </c>
      <c r="Z974">
        <v>16688</v>
      </c>
      <c r="AA974">
        <v>9.7224451772405533</v>
      </c>
      <c r="AB974">
        <v>0</v>
      </c>
      <c r="AC974">
        <v>1</v>
      </c>
      <c r="AD974">
        <v>7.28</v>
      </c>
      <c r="AE974">
        <v>7.3</v>
      </c>
      <c r="AF974">
        <v>4.5999999999999996</v>
      </c>
    </row>
    <row r="975" spans="1:32" x14ac:dyDescent="0.3">
      <c r="A975">
        <v>2</v>
      </c>
      <c r="B975">
        <v>1.25</v>
      </c>
      <c r="C975">
        <f t="shared" si="150"/>
        <v>1.0502930988032313</v>
      </c>
      <c r="E975" t="s">
        <v>3</v>
      </c>
      <c r="F975" t="s">
        <v>4</v>
      </c>
      <c r="G975">
        <f t="shared" si="151"/>
        <v>0</v>
      </c>
      <c r="H975">
        <f t="shared" si="152"/>
        <v>0</v>
      </c>
      <c r="I975">
        <f t="shared" si="153"/>
        <v>1</v>
      </c>
      <c r="J975">
        <f t="shared" si="154"/>
        <v>0</v>
      </c>
      <c r="K975" t="s">
        <v>7</v>
      </c>
      <c r="L975">
        <f t="shared" si="155"/>
        <v>0</v>
      </c>
      <c r="M975">
        <f t="shared" si="156"/>
        <v>1</v>
      </c>
      <c r="N975">
        <f t="shared" si="157"/>
        <v>0</v>
      </c>
      <c r="O975">
        <v>62.1</v>
      </c>
      <c r="P975">
        <v>57</v>
      </c>
      <c r="Q975">
        <v>8365</v>
      </c>
      <c r="R975">
        <v>9.0318116134209241</v>
      </c>
      <c r="S975">
        <f t="shared" si="158"/>
        <v>8364.9999999999982</v>
      </c>
      <c r="T975">
        <v>9.0777259754784385</v>
      </c>
      <c r="U975">
        <f t="shared" si="159"/>
        <v>8758.027396092366</v>
      </c>
      <c r="V975">
        <v>-4.5914362057514424E-2</v>
      </c>
      <c r="W975">
        <v>9.0684988322568607</v>
      </c>
      <c r="X975">
        <v>-3.6687218835936619E-2</v>
      </c>
      <c r="Z975">
        <v>8365</v>
      </c>
      <c r="AA975">
        <v>9.0318116134209241</v>
      </c>
      <c r="AB975">
        <v>0</v>
      </c>
      <c r="AC975">
        <v>1</v>
      </c>
      <c r="AD975">
        <v>6.89</v>
      </c>
      <c r="AE975">
        <v>6.92</v>
      </c>
      <c r="AF975">
        <v>4.29</v>
      </c>
    </row>
    <row r="976" spans="1:32" x14ac:dyDescent="0.3">
      <c r="A976">
        <v>2</v>
      </c>
      <c r="B976">
        <v>1.1100000000000001</v>
      </c>
      <c r="C976">
        <f t="shared" si="150"/>
        <v>1.023214116253905</v>
      </c>
      <c r="E976" t="s">
        <v>3</v>
      </c>
      <c r="F976" t="s">
        <v>14</v>
      </c>
      <c r="G976">
        <f t="shared" si="151"/>
        <v>0</v>
      </c>
      <c r="H976">
        <f t="shared" si="152"/>
        <v>1</v>
      </c>
      <c r="I976">
        <f t="shared" si="153"/>
        <v>0</v>
      </c>
      <c r="J976">
        <f t="shared" si="154"/>
        <v>0</v>
      </c>
      <c r="K976" t="s">
        <v>9</v>
      </c>
      <c r="L976">
        <f t="shared" si="155"/>
        <v>0</v>
      </c>
      <c r="M976">
        <f t="shared" si="156"/>
        <v>1</v>
      </c>
      <c r="N976">
        <f t="shared" si="157"/>
        <v>0</v>
      </c>
      <c r="O976">
        <v>62.1</v>
      </c>
      <c r="P976">
        <v>57</v>
      </c>
      <c r="Q976">
        <v>12956</v>
      </c>
      <c r="R976">
        <v>9.4693142802912202</v>
      </c>
      <c r="S976">
        <f t="shared" si="158"/>
        <v>12956.000000000004</v>
      </c>
      <c r="T976">
        <v>9.0391670289572854</v>
      </c>
      <c r="U976">
        <f t="shared" si="159"/>
        <v>8426.7548889741884</v>
      </c>
      <c r="V976">
        <v>0.43014725133393483</v>
      </c>
      <c r="W976">
        <v>9.0306311406752009</v>
      </c>
      <c r="X976">
        <v>0.43868313961601935</v>
      </c>
      <c r="Z976">
        <v>12956</v>
      </c>
      <c r="AA976">
        <v>9.4693142802912202</v>
      </c>
      <c r="AB976">
        <v>0</v>
      </c>
      <c r="AC976">
        <v>1</v>
      </c>
      <c r="AD976">
        <v>6.62</v>
      </c>
      <c r="AE976">
        <v>6.69</v>
      </c>
      <c r="AF976">
        <v>4.13</v>
      </c>
    </row>
    <row r="977" spans="1:32" x14ac:dyDescent="0.3">
      <c r="A977">
        <v>2</v>
      </c>
      <c r="B977">
        <v>1.59</v>
      </c>
      <c r="C977">
        <f t="shared" si="150"/>
        <v>1.1073559094839769</v>
      </c>
      <c r="E977" t="s">
        <v>12</v>
      </c>
      <c r="F977" t="s">
        <v>13</v>
      </c>
      <c r="G977">
        <f t="shared" si="151"/>
        <v>0</v>
      </c>
      <c r="H977">
        <f t="shared" si="152"/>
        <v>0</v>
      </c>
      <c r="I977">
        <f t="shared" si="153"/>
        <v>1</v>
      </c>
      <c r="J977">
        <f t="shared" si="154"/>
        <v>0</v>
      </c>
      <c r="K977" t="s">
        <v>2</v>
      </c>
      <c r="L977">
        <f t="shared" si="155"/>
        <v>0</v>
      </c>
      <c r="M977">
        <f t="shared" si="156"/>
        <v>0</v>
      </c>
      <c r="N977">
        <f t="shared" si="157"/>
        <v>1</v>
      </c>
      <c r="O977">
        <v>62.2</v>
      </c>
      <c r="P977">
        <v>58</v>
      </c>
      <c r="Q977">
        <v>9707</v>
      </c>
      <c r="R977">
        <v>9.1806025537122267</v>
      </c>
      <c r="S977">
        <f t="shared" si="158"/>
        <v>9707.0000000000036</v>
      </c>
      <c r="T977">
        <v>9.0821987815066532</v>
      </c>
      <c r="U977">
        <f t="shared" si="159"/>
        <v>8797.2880911074644</v>
      </c>
      <c r="V977">
        <v>9.8403772205573503E-2</v>
      </c>
      <c r="W977">
        <v>9.0766096678257231</v>
      </c>
      <c r="X977">
        <v>0.10399288588650357</v>
      </c>
      <c r="Z977">
        <v>9707</v>
      </c>
      <c r="AA977">
        <v>9.1806025537122267</v>
      </c>
      <c r="AB977">
        <v>0</v>
      </c>
      <c r="AC977">
        <v>1</v>
      </c>
      <c r="AD977">
        <v>7.51</v>
      </c>
      <c r="AE977">
        <v>7.45</v>
      </c>
      <c r="AF977">
        <v>4.6500000000000004</v>
      </c>
    </row>
    <row r="978" spans="1:32" x14ac:dyDescent="0.3">
      <c r="A978">
        <v>2</v>
      </c>
      <c r="B978">
        <v>1.5</v>
      </c>
      <c r="C978">
        <f t="shared" si="150"/>
        <v>1.0932575062388263</v>
      </c>
      <c r="E978" t="s">
        <v>12</v>
      </c>
      <c r="F978" t="s">
        <v>6</v>
      </c>
      <c r="G978">
        <f t="shared" si="151"/>
        <v>0</v>
      </c>
      <c r="H978">
        <f t="shared" si="152"/>
        <v>1</v>
      </c>
      <c r="I978">
        <f t="shared" si="153"/>
        <v>0</v>
      </c>
      <c r="J978">
        <f t="shared" si="154"/>
        <v>0</v>
      </c>
      <c r="K978" t="s">
        <v>5</v>
      </c>
      <c r="L978">
        <f t="shared" si="155"/>
        <v>0</v>
      </c>
      <c r="M978">
        <f t="shared" si="156"/>
        <v>1</v>
      </c>
      <c r="N978">
        <f t="shared" si="157"/>
        <v>0</v>
      </c>
      <c r="O978">
        <v>58.7</v>
      </c>
      <c r="P978">
        <v>61</v>
      </c>
      <c r="Q978">
        <v>17667</v>
      </c>
      <c r="R978">
        <v>9.7794537716126797</v>
      </c>
      <c r="S978">
        <f t="shared" si="158"/>
        <v>17666.999999999985</v>
      </c>
      <c r="T978">
        <v>9.4617244305750408</v>
      </c>
      <c r="U978">
        <f t="shared" si="159"/>
        <v>12858.038135256842</v>
      </c>
      <c r="V978">
        <v>0.31772934103763895</v>
      </c>
      <c r="W978">
        <v>9.4794130279176017</v>
      </c>
      <c r="X978">
        <v>0.30004074369507805</v>
      </c>
      <c r="Z978">
        <v>17667</v>
      </c>
      <c r="AA978">
        <v>9.7794537716126797</v>
      </c>
      <c r="AB978">
        <v>0</v>
      </c>
      <c r="AC978">
        <v>1</v>
      </c>
      <c r="AD978">
        <v>7.49</v>
      </c>
      <c r="AE978">
        <v>7.36</v>
      </c>
      <c r="AF978">
        <v>4.3600000000000003</v>
      </c>
    </row>
    <row r="979" spans="1:32" x14ac:dyDescent="0.3">
      <c r="A979">
        <v>2</v>
      </c>
      <c r="B979">
        <v>1.58</v>
      </c>
      <c r="C979">
        <f t="shared" si="150"/>
        <v>1.105820644308936</v>
      </c>
      <c r="E979" t="s">
        <v>3</v>
      </c>
      <c r="F979" t="s">
        <v>4</v>
      </c>
      <c r="G979">
        <f t="shared" si="151"/>
        <v>0</v>
      </c>
      <c r="H979">
        <f t="shared" si="152"/>
        <v>0</v>
      </c>
      <c r="I979">
        <f t="shared" si="153"/>
        <v>1</v>
      </c>
      <c r="J979">
        <f t="shared" si="154"/>
        <v>0</v>
      </c>
      <c r="K979" t="s">
        <v>5</v>
      </c>
      <c r="L979">
        <f t="shared" si="155"/>
        <v>0</v>
      </c>
      <c r="M979">
        <f t="shared" si="156"/>
        <v>1</v>
      </c>
      <c r="N979">
        <f t="shared" si="157"/>
        <v>0</v>
      </c>
      <c r="O979">
        <v>61.4</v>
      </c>
      <c r="P979">
        <v>56</v>
      </c>
      <c r="Q979">
        <v>13397</v>
      </c>
      <c r="R979">
        <v>9.5027860802769855</v>
      </c>
      <c r="S979">
        <f t="shared" si="158"/>
        <v>13396.999999999995</v>
      </c>
      <c r="T979">
        <v>9.4922075981653222</v>
      </c>
      <c r="U979">
        <f t="shared" si="159"/>
        <v>13256.027029792645</v>
      </c>
      <c r="V979">
        <v>1.0578482111663234E-2</v>
      </c>
      <c r="W979">
        <v>9.4885545679601861</v>
      </c>
      <c r="X979">
        <v>1.4231512316799311E-2</v>
      </c>
      <c r="Z979">
        <v>13397</v>
      </c>
      <c r="AA979">
        <v>9.5027860802769855</v>
      </c>
      <c r="AB979">
        <v>0</v>
      </c>
      <c r="AC979">
        <v>1</v>
      </c>
      <c r="AD979">
        <v>7.49</v>
      </c>
      <c r="AE979">
        <v>7.52</v>
      </c>
      <c r="AF979">
        <v>4.6100000000000003</v>
      </c>
    </row>
    <row r="980" spans="1:32" x14ac:dyDescent="0.3">
      <c r="A980">
        <v>2</v>
      </c>
      <c r="B980">
        <v>1.1499999999999999</v>
      </c>
      <c r="C980">
        <f t="shared" si="150"/>
        <v>1.0312108054708153</v>
      </c>
      <c r="E980" t="s">
        <v>12</v>
      </c>
      <c r="F980" t="s">
        <v>10</v>
      </c>
      <c r="G980">
        <f t="shared" si="151"/>
        <v>0</v>
      </c>
      <c r="H980">
        <f t="shared" si="152"/>
        <v>0</v>
      </c>
      <c r="I980">
        <f t="shared" si="153"/>
        <v>0</v>
      </c>
      <c r="J980">
        <f t="shared" si="154"/>
        <v>1</v>
      </c>
      <c r="K980" t="s">
        <v>11</v>
      </c>
      <c r="L980">
        <f t="shared" si="155"/>
        <v>0</v>
      </c>
      <c r="M980">
        <f t="shared" si="156"/>
        <v>0</v>
      </c>
      <c r="N980">
        <f t="shared" si="157"/>
        <v>1</v>
      </c>
      <c r="O980">
        <v>62.6</v>
      </c>
      <c r="P980">
        <v>57</v>
      </c>
      <c r="Q980">
        <v>4347</v>
      </c>
      <c r="R980">
        <v>8.3772412309887923</v>
      </c>
      <c r="S980">
        <f t="shared" si="158"/>
        <v>4347.0000000000009</v>
      </c>
      <c r="T980">
        <v>8.3400619713029265</v>
      </c>
      <c r="U980">
        <f t="shared" si="159"/>
        <v>4188.3492908858534</v>
      </c>
      <c r="V980">
        <v>3.7179259685865773E-2</v>
      </c>
      <c r="W980">
        <v>8.3272650973011419</v>
      </c>
      <c r="X980">
        <v>4.9976133687650304E-2</v>
      </c>
      <c r="Z980">
        <v>4347</v>
      </c>
      <c r="AA980">
        <v>8.3772412309887923</v>
      </c>
      <c r="AB980">
        <v>0</v>
      </c>
      <c r="AC980">
        <v>1</v>
      </c>
      <c r="AD980">
        <v>6.73</v>
      </c>
      <c r="AE980">
        <v>6.69</v>
      </c>
      <c r="AF980">
        <v>4.2</v>
      </c>
    </row>
    <row r="981" spans="1:32" x14ac:dyDescent="0.3">
      <c r="A981">
        <v>2</v>
      </c>
      <c r="B981">
        <v>1.03</v>
      </c>
      <c r="C981">
        <f t="shared" si="150"/>
        <v>1.0065211513317971</v>
      </c>
      <c r="E981" t="s">
        <v>3</v>
      </c>
      <c r="F981" t="s">
        <v>10</v>
      </c>
      <c r="G981">
        <f t="shared" si="151"/>
        <v>0</v>
      </c>
      <c r="H981">
        <f t="shared" si="152"/>
        <v>0</v>
      </c>
      <c r="I981">
        <f t="shared" si="153"/>
        <v>0</v>
      </c>
      <c r="J981">
        <f t="shared" si="154"/>
        <v>1</v>
      </c>
      <c r="K981" t="s">
        <v>2</v>
      </c>
      <c r="L981">
        <f t="shared" si="155"/>
        <v>0</v>
      </c>
      <c r="M981">
        <f t="shared" si="156"/>
        <v>0</v>
      </c>
      <c r="N981">
        <f t="shared" si="157"/>
        <v>1</v>
      </c>
      <c r="O981">
        <v>62.2</v>
      </c>
      <c r="P981">
        <v>54</v>
      </c>
      <c r="Q981">
        <v>4782</v>
      </c>
      <c r="R981">
        <v>8.4726141480182697</v>
      </c>
      <c r="S981">
        <f t="shared" si="158"/>
        <v>4781.9999999999982</v>
      </c>
      <c r="T981">
        <v>8.1870875607536089</v>
      </c>
      <c r="U981">
        <f t="shared" si="159"/>
        <v>3594.2389852613001</v>
      </c>
      <c r="V981">
        <v>0.28552658726466085</v>
      </c>
      <c r="W981">
        <v>8.1822523828065581</v>
      </c>
      <c r="X981">
        <v>0.29036176521171164</v>
      </c>
      <c r="Z981">
        <v>4782</v>
      </c>
      <c r="AA981">
        <v>8.4726141480182697</v>
      </c>
      <c r="AB981">
        <v>0</v>
      </c>
      <c r="AC981">
        <v>1</v>
      </c>
      <c r="AD981">
        <v>6.46</v>
      </c>
      <c r="AE981">
        <v>6.5</v>
      </c>
      <c r="AF981">
        <v>4.03</v>
      </c>
    </row>
    <row r="982" spans="1:32" x14ac:dyDescent="0.3">
      <c r="A982">
        <v>2</v>
      </c>
      <c r="B982">
        <v>1.51</v>
      </c>
      <c r="C982">
        <f t="shared" si="150"/>
        <v>1.0948560705584958</v>
      </c>
      <c r="E982" t="s">
        <v>3</v>
      </c>
      <c r="F982" t="s">
        <v>10</v>
      </c>
      <c r="G982">
        <f t="shared" si="151"/>
        <v>0</v>
      </c>
      <c r="H982">
        <f t="shared" si="152"/>
        <v>0</v>
      </c>
      <c r="I982">
        <f t="shared" si="153"/>
        <v>0</v>
      </c>
      <c r="J982">
        <f t="shared" si="154"/>
        <v>1</v>
      </c>
      <c r="K982" t="s">
        <v>2</v>
      </c>
      <c r="L982">
        <f t="shared" si="155"/>
        <v>0</v>
      </c>
      <c r="M982">
        <f t="shared" si="156"/>
        <v>0</v>
      </c>
      <c r="N982">
        <f t="shared" si="157"/>
        <v>1</v>
      </c>
      <c r="O982">
        <v>62.8</v>
      </c>
      <c r="P982">
        <v>54</v>
      </c>
      <c r="Q982">
        <v>8574</v>
      </c>
      <c r="R982">
        <v>9.0564896471579228</v>
      </c>
      <c r="S982">
        <f t="shared" si="158"/>
        <v>8574.0000000000036</v>
      </c>
      <c r="T982">
        <v>8.7630821132015839</v>
      </c>
      <c r="U982">
        <f t="shared" si="159"/>
        <v>6393.787617749319</v>
      </c>
      <c r="V982">
        <v>0.2934075339563389</v>
      </c>
      <c r="W982">
        <v>8.7579543256665655</v>
      </c>
      <c r="X982">
        <v>0.29853532149135731</v>
      </c>
      <c r="Z982">
        <v>8574</v>
      </c>
      <c r="AA982">
        <v>9.0564896471579228</v>
      </c>
      <c r="AB982">
        <v>0</v>
      </c>
      <c r="AC982">
        <v>1</v>
      </c>
      <c r="AD982">
        <v>7.31</v>
      </c>
      <c r="AE982">
        <v>7.27</v>
      </c>
      <c r="AF982">
        <v>4.58</v>
      </c>
    </row>
    <row r="983" spans="1:32" x14ac:dyDescent="0.3">
      <c r="A983">
        <v>2</v>
      </c>
      <c r="B983">
        <v>1.2</v>
      </c>
      <c r="C983">
        <f t="shared" si="150"/>
        <v>1.0409070644037852</v>
      </c>
      <c r="E983" t="s">
        <v>18</v>
      </c>
      <c r="F983" t="s">
        <v>10</v>
      </c>
      <c r="G983">
        <f t="shared" si="151"/>
        <v>0</v>
      </c>
      <c r="H983">
        <f t="shared" si="152"/>
        <v>0</v>
      </c>
      <c r="I983">
        <f t="shared" si="153"/>
        <v>0</v>
      </c>
      <c r="J983">
        <f t="shared" si="154"/>
        <v>1</v>
      </c>
      <c r="K983" t="s">
        <v>15</v>
      </c>
      <c r="L983">
        <f t="shared" si="155"/>
        <v>0</v>
      </c>
      <c r="M983">
        <f t="shared" si="156"/>
        <v>1</v>
      </c>
      <c r="N983">
        <f t="shared" si="157"/>
        <v>0</v>
      </c>
      <c r="O983">
        <v>60.5</v>
      </c>
      <c r="P983">
        <v>60</v>
      </c>
      <c r="Q983">
        <v>5941</v>
      </c>
      <c r="R983">
        <v>8.6896327483557414</v>
      </c>
      <c r="S983">
        <f t="shared" si="158"/>
        <v>5941</v>
      </c>
      <c r="T983">
        <v>8.8419892914072005</v>
      </c>
      <c r="U983">
        <f t="shared" si="159"/>
        <v>6918.7423544412904</v>
      </c>
      <c r="V983">
        <v>-0.15235654305145907</v>
      </c>
      <c r="W983">
        <v>8.8355831285222983</v>
      </c>
      <c r="X983">
        <v>-0.14595038016655693</v>
      </c>
      <c r="Z983">
        <v>5941</v>
      </c>
      <c r="AA983">
        <v>8.6896327483557414</v>
      </c>
      <c r="AB983">
        <v>0</v>
      </c>
      <c r="AC983">
        <v>1</v>
      </c>
      <c r="AD983">
        <v>6.86</v>
      </c>
      <c r="AE983">
        <v>6.93</v>
      </c>
      <c r="AF983">
        <v>4.17</v>
      </c>
    </row>
    <row r="984" spans="1:32" x14ac:dyDescent="0.3">
      <c r="A984">
        <v>2</v>
      </c>
      <c r="B984">
        <v>1.01</v>
      </c>
      <c r="C984">
        <f t="shared" si="150"/>
        <v>1.0021904733436682</v>
      </c>
      <c r="E984" t="s">
        <v>3</v>
      </c>
      <c r="F984" t="s">
        <v>6</v>
      </c>
      <c r="G984">
        <f t="shared" si="151"/>
        <v>0</v>
      </c>
      <c r="H984">
        <f t="shared" si="152"/>
        <v>1</v>
      </c>
      <c r="I984">
        <f t="shared" si="153"/>
        <v>0</v>
      </c>
      <c r="J984">
        <f t="shared" si="154"/>
        <v>0</v>
      </c>
      <c r="K984" t="s">
        <v>11</v>
      </c>
      <c r="L984">
        <f t="shared" si="155"/>
        <v>0</v>
      </c>
      <c r="M984">
        <f t="shared" si="156"/>
        <v>0</v>
      </c>
      <c r="N984">
        <f t="shared" si="157"/>
        <v>1</v>
      </c>
      <c r="O984">
        <v>62</v>
      </c>
      <c r="P984">
        <v>56</v>
      </c>
      <c r="Q984">
        <v>4694</v>
      </c>
      <c r="R984">
        <v>8.4540403764109691</v>
      </c>
      <c r="S984">
        <f t="shared" si="158"/>
        <v>4694.0000000000009</v>
      </c>
      <c r="T984">
        <v>8.4677995292978263</v>
      </c>
      <c r="U984">
        <f t="shared" si="159"/>
        <v>4759.0318291394296</v>
      </c>
      <c r="V984">
        <v>-1.3759152886857251E-2</v>
      </c>
      <c r="W984">
        <v>8.4669165480754955</v>
      </c>
      <c r="X984">
        <v>-1.2876171664526481E-2</v>
      </c>
      <c r="Z984">
        <v>4694</v>
      </c>
      <c r="AA984">
        <v>8.4540403764109691</v>
      </c>
      <c r="AB984">
        <v>0</v>
      </c>
      <c r="AC984">
        <v>1</v>
      </c>
      <c r="AD984">
        <v>6.46</v>
      </c>
      <c r="AE984">
        <v>6.42</v>
      </c>
      <c r="AF984">
        <v>3.99</v>
      </c>
    </row>
    <row r="985" spans="1:32" x14ac:dyDescent="0.3">
      <c r="A985">
        <v>2</v>
      </c>
      <c r="B985">
        <v>1.5</v>
      </c>
      <c r="C985">
        <f t="shared" si="150"/>
        <v>1.0932575062388263</v>
      </c>
      <c r="E985" t="s">
        <v>18</v>
      </c>
      <c r="F985" t="s">
        <v>6</v>
      </c>
      <c r="G985">
        <f t="shared" si="151"/>
        <v>0</v>
      </c>
      <c r="H985">
        <f t="shared" si="152"/>
        <v>1</v>
      </c>
      <c r="I985">
        <f t="shared" si="153"/>
        <v>0</v>
      </c>
      <c r="J985">
        <f t="shared" si="154"/>
        <v>0</v>
      </c>
      <c r="K985" t="s">
        <v>2</v>
      </c>
      <c r="L985">
        <f t="shared" si="155"/>
        <v>0</v>
      </c>
      <c r="M985">
        <f t="shared" si="156"/>
        <v>0</v>
      </c>
      <c r="N985">
        <f t="shared" si="157"/>
        <v>1</v>
      </c>
      <c r="O985">
        <v>62</v>
      </c>
      <c r="P985">
        <v>57</v>
      </c>
      <c r="Q985">
        <v>11690</v>
      </c>
      <c r="R985">
        <v>9.3664890544661148</v>
      </c>
      <c r="S985">
        <f t="shared" si="158"/>
        <v>11690.000000000007</v>
      </c>
      <c r="T985">
        <v>9.1105597678369872</v>
      </c>
      <c r="U985">
        <f t="shared" si="159"/>
        <v>9050.3595739873854</v>
      </c>
      <c r="V985">
        <v>0.25592928662912762</v>
      </c>
      <c r="W985">
        <v>9.1122957609846722</v>
      </c>
      <c r="X985">
        <v>0.25419329348144259</v>
      </c>
      <c r="Z985">
        <v>11690</v>
      </c>
      <c r="AA985">
        <v>9.3664890544661148</v>
      </c>
      <c r="AB985">
        <v>0</v>
      </c>
      <c r="AC985">
        <v>1</v>
      </c>
      <c r="AD985">
        <v>7.25</v>
      </c>
      <c r="AE985">
        <v>7.33</v>
      </c>
      <c r="AF985">
        <v>4.5199999999999996</v>
      </c>
    </row>
    <row r="986" spans="1:32" x14ac:dyDescent="0.3">
      <c r="A986">
        <v>2</v>
      </c>
      <c r="B986">
        <v>1.56</v>
      </c>
      <c r="C986">
        <f t="shared" si="150"/>
        <v>1.1027272307550515</v>
      </c>
      <c r="E986" t="s">
        <v>12</v>
      </c>
      <c r="F986" t="s">
        <v>4</v>
      </c>
      <c r="G986">
        <f t="shared" si="151"/>
        <v>0</v>
      </c>
      <c r="H986">
        <f t="shared" si="152"/>
        <v>0</v>
      </c>
      <c r="I986">
        <f t="shared" si="153"/>
        <v>1</v>
      </c>
      <c r="J986">
        <f t="shared" si="154"/>
        <v>0</v>
      </c>
      <c r="K986" t="s">
        <v>15</v>
      </c>
      <c r="L986">
        <f t="shared" si="155"/>
        <v>0</v>
      </c>
      <c r="M986">
        <f t="shared" si="156"/>
        <v>1</v>
      </c>
      <c r="N986">
        <f t="shared" si="157"/>
        <v>0</v>
      </c>
      <c r="O986">
        <v>62.5</v>
      </c>
      <c r="P986">
        <v>59</v>
      </c>
      <c r="Q986">
        <v>10702</v>
      </c>
      <c r="R986">
        <v>9.2781859188712499</v>
      </c>
      <c r="S986">
        <f t="shared" si="158"/>
        <v>10702</v>
      </c>
      <c r="T986">
        <v>9.3803571668024297</v>
      </c>
      <c r="U986">
        <f t="shared" si="159"/>
        <v>11853.247584765613</v>
      </c>
      <c r="V986">
        <v>-0.10217124793117982</v>
      </c>
      <c r="W986">
        <v>9.3938159475247396</v>
      </c>
      <c r="X986">
        <v>-0.1156300286534897</v>
      </c>
      <c r="Z986">
        <v>10702</v>
      </c>
      <c r="AA986">
        <v>9.2781859188712499</v>
      </c>
      <c r="AB986">
        <v>0</v>
      </c>
      <c r="AC986">
        <v>1</v>
      </c>
      <c r="AD986">
        <v>7.3</v>
      </c>
      <c r="AE986">
        <v>7.33</v>
      </c>
      <c r="AF986">
        <v>4.57</v>
      </c>
    </row>
    <row r="987" spans="1:32" x14ac:dyDescent="0.3">
      <c r="A987">
        <v>2</v>
      </c>
      <c r="B987">
        <v>1.05</v>
      </c>
      <c r="C987">
        <f t="shared" si="150"/>
        <v>1.010786718750355</v>
      </c>
      <c r="E987" t="s">
        <v>3</v>
      </c>
      <c r="F987" t="s">
        <v>1</v>
      </c>
      <c r="G987">
        <f t="shared" si="151"/>
        <v>0</v>
      </c>
      <c r="H987">
        <f t="shared" si="152"/>
        <v>0</v>
      </c>
      <c r="I987">
        <f t="shared" si="153"/>
        <v>0</v>
      </c>
      <c r="J987">
        <f t="shared" si="154"/>
        <v>1</v>
      </c>
      <c r="K987" t="s">
        <v>7</v>
      </c>
      <c r="L987">
        <f t="shared" si="155"/>
        <v>0</v>
      </c>
      <c r="M987">
        <f t="shared" si="156"/>
        <v>1</v>
      </c>
      <c r="N987">
        <f t="shared" si="157"/>
        <v>0</v>
      </c>
      <c r="O987">
        <v>62.8</v>
      </c>
      <c r="P987">
        <v>57</v>
      </c>
      <c r="Q987">
        <v>4116</v>
      </c>
      <c r="R987">
        <v>8.3226370969539403</v>
      </c>
      <c r="S987">
        <f t="shared" si="158"/>
        <v>4116</v>
      </c>
      <c r="T987">
        <v>8.5293790614898484</v>
      </c>
      <c r="U987">
        <f t="shared" si="159"/>
        <v>5061.3021015018448</v>
      </c>
      <c r="V987">
        <v>-0.2067419645359081</v>
      </c>
      <c r="W987">
        <v>8.5354878707043547</v>
      </c>
      <c r="X987">
        <v>-0.21285077375041439</v>
      </c>
      <c r="Z987">
        <v>4116</v>
      </c>
      <c r="AA987">
        <v>8.3226370969539403</v>
      </c>
      <c r="AB987">
        <v>0</v>
      </c>
      <c r="AC987">
        <v>1</v>
      </c>
      <c r="AD987">
        <v>6.45</v>
      </c>
      <c r="AE987">
        <v>6.41</v>
      </c>
      <c r="AF987">
        <v>4.04</v>
      </c>
    </row>
    <row r="988" spans="1:32" x14ac:dyDescent="0.3">
      <c r="A988">
        <v>2</v>
      </c>
      <c r="B988">
        <v>1.01</v>
      </c>
      <c r="C988">
        <f t="shared" si="150"/>
        <v>1.0021904733436682</v>
      </c>
      <c r="E988" t="s">
        <v>18</v>
      </c>
      <c r="F988" t="s">
        <v>4</v>
      </c>
      <c r="G988">
        <f t="shared" si="151"/>
        <v>0</v>
      </c>
      <c r="H988">
        <f t="shared" si="152"/>
        <v>0</v>
      </c>
      <c r="I988">
        <f t="shared" si="153"/>
        <v>1</v>
      </c>
      <c r="J988">
        <f t="shared" si="154"/>
        <v>0</v>
      </c>
      <c r="K988" t="s">
        <v>2</v>
      </c>
      <c r="L988">
        <f t="shared" si="155"/>
        <v>0</v>
      </c>
      <c r="M988">
        <f t="shared" si="156"/>
        <v>0</v>
      </c>
      <c r="N988">
        <f t="shared" si="157"/>
        <v>1</v>
      </c>
      <c r="O988">
        <v>62.1</v>
      </c>
      <c r="P988">
        <v>60</v>
      </c>
      <c r="Q988">
        <v>4432</v>
      </c>
      <c r="R988">
        <v>8.3966062284271192</v>
      </c>
      <c r="S988">
        <f t="shared" si="158"/>
        <v>4431.9999999999982</v>
      </c>
      <c r="T988">
        <v>8.3461056694097362</v>
      </c>
      <c r="U988">
        <f t="shared" si="159"/>
        <v>4213.7390563217123</v>
      </c>
      <c r="V988">
        <v>5.050055901738304E-2</v>
      </c>
      <c r="W988">
        <v>8.3474908359317208</v>
      </c>
      <c r="X988">
        <v>4.9115392495398424E-2</v>
      </c>
      <c r="Z988">
        <v>4432</v>
      </c>
      <c r="AA988">
        <v>8.3966062284271192</v>
      </c>
      <c r="AB988">
        <v>0</v>
      </c>
      <c r="AC988">
        <v>1</v>
      </c>
      <c r="AD988">
        <v>6.4</v>
      </c>
      <c r="AE988">
        <v>6.44</v>
      </c>
      <c r="AF988">
        <v>3.99</v>
      </c>
    </row>
    <row r="989" spans="1:32" x14ac:dyDescent="0.3">
      <c r="A989">
        <v>2</v>
      </c>
      <c r="B989">
        <v>1.2</v>
      </c>
      <c r="C989">
        <f t="shared" si="150"/>
        <v>1.0409070644037852</v>
      </c>
      <c r="E989" t="s">
        <v>18</v>
      </c>
      <c r="F989" t="s">
        <v>6</v>
      </c>
      <c r="G989">
        <f t="shared" si="151"/>
        <v>0</v>
      </c>
      <c r="H989">
        <f t="shared" si="152"/>
        <v>1</v>
      </c>
      <c r="I989">
        <f t="shared" si="153"/>
        <v>0</v>
      </c>
      <c r="J989">
        <f t="shared" si="154"/>
        <v>0</v>
      </c>
      <c r="K989" t="s">
        <v>15</v>
      </c>
      <c r="L989">
        <f t="shared" si="155"/>
        <v>0</v>
      </c>
      <c r="M989">
        <f t="shared" si="156"/>
        <v>1</v>
      </c>
      <c r="N989">
        <f t="shared" si="157"/>
        <v>0</v>
      </c>
      <c r="O989">
        <v>60.7</v>
      </c>
      <c r="P989">
        <v>59</v>
      </c>
      <c r="Q989">
        <v>8769</v>
      </c>
      <c r="R989">
        <v>9.0789780537793554</v>
      </c>
      <c r="S989">
        <f t="shared" si="158"/>
        <v>8768.9999999999982</v>
      </c>
      <c r="T989">
        <v>9.1310855324028921</v>
      </c>
      <c r="U989">
        <f t="shared" si="159"/>
        <v>9238.0447250754769</v>
      </c>
      <c r="V989">
        <v>-5.2107478623536707E-2</v>
      </c>
      <c r="W989">
        <v>9.1364838052703323</v>
      </c>
      <c r="X989">
        <v>-5.750575149097692E-2</v>
      </c>
      <c r="Z989">
        <v>8769</v>
      </c>
      <c r="AA989">
        <v>9.0789780537793554</v>
      </c>
      <c r="AB989">
        <v>0</v>
      </c>
      <c r="AC989">
        <v>1</v>
      </c>
      <c r="AD989">
        <v>6.79</v>
      </c>
      <c r="AE989">
        <v>6.86</v>
      </c>
      <c r="AF989">
        <v>4.1399999999999997</v>
      </c>
    </row>
    <row r="990" spans="1:32" x14ac:dyDescent="0.3">
      <c r="A990">
        <v>2</v>
      </c>
      <c r="B990">
        <v>1.54</v>
      </c>
      <c r="C990">
        <f t="shared" si="150"/>
        <v>1.09960272268227</v>
      </c>
      <c r="E990" t="s">
        <v>18</v>
      </c>
      <c r="F990" t="s">
        <v>14</v>
      </c>
      <c r="G990">
        <f t="shared" si="151"/>
        <v>0</v>
      </c>
      <c r="H990">
        <f t="shared" si="152"/>
        <v>1</v>
      </c>
      <c r="I990">
        <f t="shared" si="153"/>
        <v>0</v>
      </c>
      <c r="J990">
        <f t="shared" si="154"/>
        <v>0</v>
      </c>
      <c r="K990" t="s">
        <v>15</v>
      </c>
      <c r="L990">
        <f t="shared" si="155"/>
        <v>0</v>
      </c>
      <c r="M990">
        <f t="shared" si="156"/>
        <v>1</v>
      </c>
      <c r="N990">
        <f t="shared" si="157"/>
        <v>0</v>
      </c>
      <c r="O990">
        <v>60.8</v>
      </c>
      <c r="P990">
        <v>58</v>
      </c>
      <c r="Q990">
        <v>13735</v>
      </c>
      <c r="R990">
        <v>9.5277025985293751</v>
      </c>
      <c r="S990">
        <f t="shared" si="158"/>
        <v>13735.000000000011</v>
      </c>
      <c r="T990">
        <v>9.6294098796045109</v>
      </c>
      <c r="U990">
        <f t="shared" si="159"/>
        <v>15205.460406662167</v>
      </c>
      <c r="V990">
        <v>-0.10170728107513582</v>
      </c>
      <c r="W990">
        <v>9.6205707702642478</v>
      </c>
      <c r="X990">
        <v>-9.2868171734872718E-2</v>
      </c>
      <c r="Z990">
        <v>13735</v>
      </c>
      <c r="AA990">
        <v>9.5277025985293751</v>
      </c>
      <c r="AB990">
        <v>0</v>
      </c>
      <c r="AC990">
        <v>1</v>
      </c>
      <c r="AD990">
        <v>7.43</v>
      </c>
      <c r="AE990">
        <v>7.56</v>
      </c>
      <c r="AF990">
        <v>4.5599999999999996</v>
      </c>
    </row>
    <row r="991" spans="1:32" x14ac:dyDescent="0.3">
      <c r="A991">
        <v>2</v>
      </c>
      <c r="B991">
        <v>1.56</v>
      </c>
      <c r="C991">
        <f t="shared" si="150"/>
        <v>1.1027272307550515</v>
      </c>
      <c r="E991" t="s">
        <v>12</v>
      </c>
      <c r="F991" t="s">
        <v>17</v>
      </c>
      <c r="G991">
        <f t="shared" si="151"/>
        <v>1</v>
      </c>
      <c r="H991">
        <f t="shared" si="152"/>
        <v>0</v>
      </c>
      <c r="I991">
        <f t="shared" si="153"/>
        <v>0</v>
      </c>
      <c r="J991">
        <f t="shared" si="154"/>
        <v>0</v>
      </c>
      <c r="K991" t="s">
        <v>11</v>
      </c>
      <c r="L991">
        <f t="shared" si="155"/>
        <v>0</v>
      </c>
      <c r="M991">
        <f t="shared" si="156"/>
        <v>0</v>
      </c>
      <c r="N991">
        <f t="shared" si="157"/>
        <v>1</v>
      </c>
      <c r="O991">
        <v>61.1</v>
      </c>
      <c r="P991">
        <v>56</v>
      </c>
      <c r="Q991">
        <v>8858</v>
      </c>
      <c r="R991">
        <v>9.0890762844831432</v>
      </c>
      <c r="S991">
        <f t="shared" si="158"/>
        <v>8857.9999999999982</v>
      </c>
      <c r="T991">
        <v>9.2299157007947663</v>
      </c>
      <c r="U991">
        <f t="shared" si="159"/>
        <v>10197.681818998006</v>
      </c>
      <c r="V991">
        <v>-0.14083941631162311</v>
      </c>
      <c r="W991">
        <v>9.2240811388493089</v>
      </c>
      <c r="X991">
        <v>-0.13500485436616572</v>
      </c>
      <c r="Z991">
        <v>8858</v>
      </c>
      <c r="AA991">
        <v>9.0890762844831432</v>
      </c>
      <c r="AB991">
        <v>0</v>
      </c>
      <c r="AC991">
        <v>1</v>
      </c>
      <c r="AD991">
        <v>7.54</v>
      </c>
      <c r="AE991">
        <v>7.45</v>
      </c>
      <c r="AF991">
        <v>4.58</v>
      </c>
    </row>
    <row r="992" spans="1:32" x14ac:dyDescent="0.3">
      <c r="A992">
        <v>2</v>
      </c>
      <c r="B992">
        <v>1.63</v>
      </c>
      <c r="C992">
        <f t="shared" si="150"/>
        <v>1.1134226562407845</v>
      </c>
      <c r="E992" t="s">
        <v>18</v>
      </c>
      <c r="F992" t="s">
        <v>10</v>
      </c>
      <c r="G992">
        <f t="shared" si="151"/>
        <v>0</v>
      </c>
      <c r="H992">
        <f t="shared" si="152"/>
        <v>0</v>
      </c>
      <c r="I992">
        <f t="shared" si="153"/>
        <v>0</v>
      </c>
      <c r="J992">
        <f t="shared" si="154"/>
        <v>1</v>
      </c>
      <c r="K992" t="s">
        <v>2</v>
      </c>
      <c r="L992">
        <f t="shared" si="155"/>
        <v>0</v>
      </c>
      <c r="M992">
        <f t="shared" si="156"/>
        <v>0</v>
      </c>
      <c r="N992">
        <f t="shared" si="157"/>
        <v>1</v>
      </c>
      <c r="O992">
        <v>62</v>
      </c>
      <c r="P992">
        <v>54</v>
      </c>
      <c r="Q992">
        <v>9090</v>
      </c>
      <c r="R992">
        <v>9.1149301871715238</v>
      </c>
      <c r="S992">
        <f t="shared" si="158"/>
        <v>9089.9999999999927</v>
      </c>
      <c r="T992">
        <v>9.0193684359020185</v>
      </c>
      <c r="U992">
        <f t="shared" si="159"/>
        <v>8261.5577300020577</v>
      </c>
      <c r="V992">
        <v>9.556175126950528E-2</v>
      </c>
      <c r="W992">
        <v>8.998922449194497</v>
      </c>
      <c r="X992">
        <v>0.11600773797702679</v>
      </c>
      <c r="Z992">
        <v>9090</v>
      </c>
      <c r="AA992">
        <v>9.1149301871715238</v>
      </c>
      <c r="AB992">
        <v>0</v>
      </c>
      <c r="AC992">
        <v>1</v>
      </c>
      <c r="AD992">
        <v>7.6</v>
      </c>
      <c r="AE992">
        <v>7.67</v>
      </c>
      <c r="AF992">
        <v>4.7300000000000004</v>
      </c>
    </row>
    <row r="993" spans="1:32" x14ac:dyDescent="0.3">
      <c r="A993">
        <v>2</v>
      </c>
      <c r="B993">
        <v>1.06</v>
      </c>
      <c r="C993">
        <f t="shared" si="150"/>
        <v>1.0128957753911554</v>
      </c>
      <c r="E993" t="s">
        <v>18</v>
      </c>
      <c r="F993" t="s">
        <v>4</v>
      </c>
      <c r="G993">
        <f t="shared" si="151"/>
        <v>0</v>
      </c>
      <c r="H993">
        <f t="shared" si="152"/>
        <v>0</v>
      </c>
      <c r="I993">
        <f t="shared" si="153"/>
        <v>1</v>
      </c>
      <c r="J993">
        <f t="shared" si="154"/>
        <v>0</v>
      </c>
      <c r="K993" t="s">
        <v>11</v>
      </c>
      <c r="L993">
        <f t="shared" si="155"/>
        <v>0</v>
      </c>
      <c r="M993">
        <f t="shared" si="156"/>
        <v>0</v>
      </c>
      <c r="N993">
        <f t="shared" si="157"/>
        <v>1</v>
      </c>
      <c r="O993">
        <v>62.4</v>
      </c>
      <c r="P993">
        <v>54</v>
      </c>
      <c r="Q993">
        <v>4516</v>
      </c>
      <c r="R993">
        <v>8.4153819252695534</v>
      </c>
      <c r="S993">
        <f t="shared" si="158"/>
        <v>4516.0000000000036</v>
      </c>
      <c r="T993">
        <v>8.4236216278957912</v>
      </c>
      <c r="U993">
        <f t="shared" si="159"/>
        <v>4553.3642206975537</v>
      </c>
      <c r="V993">
        <v>-8.2397026262377437E-3</v>
      </c>
      <c r="W993">
        <v>8.4197246676688255</v>
      </c>
      <c r="X993">
        <v>-4.3427423992721259E-3</v>
      </c>
      <c r="Z993">
        <v>4516</v>
      </c>
      <c r="AA993">
        <v>8.4153819252695534</v>
      </c>
      <c r="AB993">
        <v>0</v>
      </c>
      <c r="AC993">
        <v>1</v>
      </c>
      <c r="AD993">
        <v>6.5</v>
      </c>
      <c r="AE993">
        <v>6.54</v>
      </c>
      <c r="AF993">
        <v>4.07</v>
      </c>
    </row>
    <row r="994" spans="1:32" x14ac:dyDescent="0.3">
      <c r="A994">
        <v>2</v>
      </c>
      <c r="B994">
        <v>1.0900000000000001</v>
      </c>
      <c r="C994">
        <f t="shared" si="150"/>
        <v>1.0191311753072512</v>
      </c>
      <c r="E994" t="s">
        <v>18</v>
      </c>
      <c r="F994" t="s">
        <v>6</v>
      </c>
      <c r="G994">
        <f t="shared" si="151"/>
        <v>0</v>
      </c>
      <c r="H994">
        <f t="shared" si="152"/>
        <v>1</v>
      </c>
      <c r="I994">
        <f t="shared" si="153"/>
        <v>0</v>
      </c>
      <c r="J994">
        <f t="shared" si="154"/>
        <v>0</v>
      </c>
      <c r="K994" t="s">
        <v>2</v>
      </c>
      <c r="L994">
        <f t="shared" si="155"/>
        <v>0</v>
      </c>
      <c r="M994">
        <f t="shared" si="156"/>
        <v>0</v>
      </c>
      <c r="N994">
        <f t="shared" si="157"/>
        <v>1</v>
      </c>
      <c r="O994">
        <v>62.5</v>
      </c>
      <c r="P994">
        <v>57</v>
      </c>
      <c r="Q994">
        <v>5539</v>
      </c>
      <c r="R994">
        <v>8.6195692580331045</v>
      </c>
      <c r="S994">
        <f t="shared" si="158"/>
        <v>5539.0000000000036</v>
      </c>
      <c r="T994">
        <v>8.6049570247754428</v>
      </c>
      <c r="U994">
        <f t="shared" si="159"/>
        <v>5458.6513065593927</v>
      </c>
      <c r="V994">
        <v>1.46122332576617E-2</v>
      </c>
      <c r="W994">
        <v>8.5986559288632698</v>
      </c>
      <c r="X994">
        <v>2.0913329169834682E-2</v>
      </c>
      <c r="Z994">
        <v>5539</v>
      </c>
      <c r="AA994">
        <v>8.6195692580331045</v>
      </c>
      <c r="AB994">
        <v>0</v>
      </c>
      <c r="AC994">
        <v>1</v>
      </c>
      <c r="AD994">
        <v>6.55</v>
      </c>
      <c r="AE994">
        <v>6.61</v>
      </c>
      <c r="AF994">
        <v>4.1100000000000003</v>
      </c>
    </row>
    <row r="995" spans="1:32" x14ac:dyDescent="0.3">
      <c r="A995">
        <v>2</v>
      </c>
      <c r="B995">
        <v>1.2</v>
      </c>
      <c r="C995">
        <f t="shared" si="150"/>
        <v>1.0409070644037852</v>
      </c>
      <c r="E995" t="s">
        <v>12</v>
      </c>
      <c r="F995" t="s">
        <v>17</v>
      </c>
      <c r="G995">
        <f t="shared" si="151"/>
        <v>1</v>
      </c>
      <c r="H995">
        <f t="shared" si="152"/>
        <v>0</v>
      </c>
      <c r="I995">
        <f t="shared" si="153"/>
        <v>0</v>
      </c>
      <c r="J995">
        <f t="shared" si="154"/>
        <v>0</v>
      </c>
      <c r="K995" t="s">
        <v>2</v>
      </c>
      <c r="L995">
        <f t="shared" si="155"/>
        <v>0</v>
      </c>
      <c r="M995">
        <f t="shared" si="156"/>
        <v>0</v>
      </c>
      <c r="N995">
        <f t="shared" si="157"/>
        <v>1</v>
      </c>
      <c r="O995">
        <v>59.7</v>
      </c>
      <c r="P995">
        <v>59</v>
      </c>
      <c r="Q995">
        <v>7338</v>
      </c>
      <c r="R995">
        <v>8.9008216049152278</v>
      </c>
      <c r="S995">
        <f t="shared" si="158"/>
        <v>7338.0000000000027</v>
      </c>
      <c r="T995">
        <v>8.7732042223299107</v>
      </c>
      <c r="U995">
        <f t="shared" si="159"/>
        <v>6458.8348861556215</v>
      </c>
      <c r="V995">
        <v>0.12761738258531707</v>
      </c>
      <c r="W995">
        <v>8.7775116288120678</v>
      </c>
      <c r="X995">
        <v>0.12330997610315997</v>
      </c>
      <c r="Z995">
        <v>7338</v>
      </c>
      <c r="AA995">
        <v>8.9008216049152278</v>
      </c>
      <c r="AB995">
        <v>0</v>
      </c>
      <c r="AC995">
        <v>1</v>
      </c>
      <c r="AD995">
        <v>6.91</v>
      </c>
      <c r="AE995">
        <v>6.86</v>
      </c>
      <c r="AF995">
        <v>4.1100000000000003</v>
      </c>
    </row>
    <row r="996" spans="1:32" x14ac:dyDescent="0.3">
      <c r="A996">
        <v>2</v>
      </c>
      <c r="B996">
        <v>1.05</v>
      </c>
      <c r="C996">
        <f t="shared" si="150"/>
        <v>1.010786718750355</v>
      </c>
      <c r="E996" t="s">
        <v>3</v>
      </c>
      <c r="F996" t="s">
        <v>10</v>
      </c>
      <c r="G996">
        <f t="shared" si="151"/>
        <v>0</v>
      </c>
      <c r="H996">
        <f t="shared" si="152"/>
        <v>0</v>
      </c>
      <c r="I996">
        <f t="shared" si="153"/>
        <v>0</v>
      </c>
      <c r="J996">
        <f t="shared" si="154"/>
        <v>1</v>
      </c>
      <c r="K996" t="s">
        <v>2</v>
      </c>
      <c r="L996">
        <f t="shared" si="155"/>
        <v>0</v>
      </c>
      <c r="M996">
        <f t="shared" si="156"/>
        <v>0</v>
      </c>
      <c r="N996">
        <f t="shared" si="157"/>
        <v>1</v>
      </c>
      <c r="O996">
        <v>62.1</v>
      </c>
      <c r="P996">
        <v>54</v>
      </c>
      <c r="Q996">
        <v>4679</v>
      </c>
      <c r="R996">
        <v>8.450839690866216</v>
      </c>
      <c r="S996">
        <f t="shared" si="158"/>
        <v>4678.9999999999991</v>
      </c>
      <c r="T996">
        <v>8.2226821569822963</v>
      </c>
      <c r="U996">
        <f t="shared" si="159"/>
        <v>3724.4786339678226</v>
      </c>
      <c r="V996">
        <v>0.22815753388391968</v>
      </c>
      <c r="W996">
        <v>8.2138345109500506</v>
      </c>
      <c r="X996">
        <v>0.23700517991616543</v>
      </c>
      <c r="Z996">
        <v>4679</v>
      </c>
      <c r="AA996">
        <v>8.450839690866216</v>
      </c>
      <c r="AB996">
        <v>0</v>
      </c>
      <c r="AC996">
        <v>1</v>
      </c>
      <c r="AD996">
        <v>6.54</v>
      </c>
      <c r="AE996">
        <v>6.55</v>
      </c>
      <c r="AF996">
        <v>4.0599999999999996</v>
      </c>
    </row>
    <row r="997" spans="1:32" x14ac:dyDescent="0.3">
      <c r="A997">
        <v>2</v>
      </c>
      <c r="B997">
        <v>1.02</v>
      </c>
      <c r="C997">
        <f t="shared" si="150"/>
        <v>1.0043640927805335</v>
      </c>
      <c r="E997" t="s">
        <v>12</v>
      </c>
      <c r="F997" t="s">
        <v>6</v>
      </c>
      <c r="G997">
        <f t="shared" si="151"/>
        <v>0</v>
      </c>
      <c r="H997">
        <f t="shared" si="152"/>
        <v>1</v>
      </c>
      <c r="I997">
        <f t="shared" si="153"/>
        <v>0</v>
      </c>
      <c r="J997">
        <f t="shared" si="154"/>
        <v>0</v>
      </c>
      <c r="K997" t="s">
        <v>11</v>
      </c>
      <c r="L997">
        <f t="shared" si="155"/>
        <v>0</v>
      </c>
      <c r="M997">
        <f t="shared" si="156"/>
        <v>0</v>
      </c>
      <c r="N997">
        <f t="shared" si="157"/>
        <v>1</v>
      </c>
      <c r="O997">
        <v>59.6</v>
      </c>
      <c r="P997">
        <v>59</v>
      </c>
      <c r="Q997">
        <v>4478</v>
      </c>
      <c r="R997">
        <v>8.4069317971587001</v>
      </c>
      <c r="S997">
        <f t="shared" si="158"/>
        <v>4478</v>
      </c>
      <c r="T997">
        <v>8.5051431384287053</v>
      </c>
      <c r="U997">
        <f t="shared" si="159"/>
        <v>4940.1112907924698</v>
      </c>
      <c r="V997">
        <v>-9.8211341270005192E-2</v>
      </c>
      <c r="W997">
        <v>8.5098014640455997</v>
      </c>
      <c r="X997">
        <v>-0.10286966688689958</v>
      </c>
      <c r="Z997">
        <v>4478</v>
      </c>
      <c r="AA997">
        <v>8.4069317971587001</v>
      </c>
      <c r="AB997">
        <v>0</v>
      </c>
      <c r="AC997">
        <v>1</v>
      </c>
      <c r="AD997">
        <v>6.59</v>
      </c>
      <c r="AE997">
        <v>6.54</v>
      </c>
      <c r="AF997">
        <v>3.91</v>
      </c>
    </row>
    <row r="998" spans="1:32" x14ac:dyDescent="0.3">
      <c r="A998">
        <v>2</v>
      </c>
      <c r="B998">
        <v>1.26</v>
      </c>
      <c r="C998">
        <f t="shared" si="150"/>
        <v>1.0521350361527664</v>
      </c>
      <c r="E998" t="s">
        <v>12</v>
      </c>
      <c r="F998" t="s">
        <v>17</v>
      </c>
      <c r="G998">
        <f t="shared" si="151"/>
        <v>1</v>
      </c>
      <c r="H998">
        <f t="shared" si="152"/>
        <v>0</v>
      </c>
      <c r="I998">
        <f t="shared" si="153"/>
        <v>0</v>
      </c>
      <c r="J998">
        <f t="shared" si="154"/>
        <v>0</v>
      </c>
      <c r="K998" t="s">
        <v>5</v>
      </c>
      <c r="L998">
        <f t="shared" si="155"/>
        <v>0</v>
      </c>
      <c r="M998">
        <f t="shared" si="156"/>
        <v>1</v>
      </c>
      <c r="N998">
        <f t="shared" si="157"/>
        <v>0</v>
      </c>
      <c r="O998">
        <v>60.5</v>
      </c>
      <c r="P998">
        <v>58</v>
      </c>
      <c r="Q998">
        <v>14663</v>
      </c>
      <c r="R998">
        <v>9.5930825929770798</v>
      </c>
      <c r="S998">
        <f t="shared" si="158"/>
        <v>14663.000000000007</v>
      </c>
      <c r="T998">
        <v>9.2891994446036978</v>
      </c>
      <c r="U998">
        <f t="shared" si="159"/>
        <v>10820.518206047813</v>
      </c>
      <c r="V998">
        <v>0.30388314837338193</v>
      </c>
      <c r="W998">
        <v>9.2819364226620138</v>
      </c>
      <c r="X998">
        <v>0.31114617031506597</v>
      </c>
      <c r="Z998">
        <v>14663</v>
      </c>
      <c r="AA998">
        <v>9.5930825929770798</v>
      </c>
      <c r="AB998">
        <v>0</v>
      </c>
      <c r="AC998">
        <v>1</v>
      </c>
      <c r="AD998">
        <v>6.99</v>
      </c>
      <c r="AE998">
        <v>7.03</v>
      </c>
      <c r="AF998">
        <v>4.24</v>
      </c>
    </row>
    <row r="999" spans="1:32" x14ac:dyDescent="0.3">
      <c r="A999">
        <v>2</v>
      </c>
      <c r="B999">
        <v>1.5</v>
      </c>
      <c r="C999">
        <f t="shared" ref="C999:C1062" si="160">B999^0.2199</f>
        <v>1.0932575062388263</v>
      </c>
      <c r="E999" t="s">
        <v>18</v>
      </c>
      <c r="F999" t="s">
        <v>6</v>
      </c>
      <c r="G999">
        <f t="shared" ref="G999:G1062" si="161">IF(F999="D",1,0)</f>
        <v>0</v>
      </c>
      <c r="H999">
        <f t="shared" ref="H999:H1062" si="162">IF(OR(F999="E",F999="F"),1,0)</f>
        <v>1</v>
      </c>
      <c r="I999">
        <f t="shared" ref="I999:I1062" si="163">IF(OR(F999="G",F999="H"),1,0)</f>
        <v>0</v>
      </c>
      <c r="J999">
        <f t="shared" ref="J999:J1062" si="164">IF(OR(F999="I",F999="J"),1,0)</f>
        <v>0</v>
      </c>
      <c r="K999" t="s">
        <v>2</v>
      </c>
      <c r="L999">
        <f t="shared" ref="L999:L1062" si="165">IF(OR(K999="IF",K999="FL"),1,0)</f>
        <v>0</v>
      </c>
      <c r="M999">
        <f t="shared" ref="M999:M1062" si="166">IF(OR(K999="VS1",K999="VS2",K999="VVS1",K999="VVS2"),1,0)</f>
        <v>0</v>
      </c>
      <c r="N999">
        <f t="shared" ref="N999:N1062" si="167">IF(OR(K999="SI1",K999="SI2"),1,0)</f>
        <v>1</v>
      </c>
      <c r="O999">
        <v>59.4</v>
      </c>
      <c r="P999">
        <v>59</v>
      </c>
      <c r="Q999">
        <v>11325</v>
      </c>
      <c r="R999">
        <v>9.3347679503512353</v>
      </c>
      <c r="S999">
        <f t="shared" si="158"/>
        <v>11325.000000000005</v>
      </c>
      <c r="T999">
        <v>9.1656235517020583</v>
      </c>
      <c r="U999">
        <f t="shared" si="159"/>
        <v>9562.682392726425</v>
      </c>
      <c r="V999">
        <v>0.16914439864917696</v>
      </c>
      <c r="W999">
        <v>9.1674868805291005</v>
      </c>
      <c r="X999">
        <v>0.16728106982213475</v>
      </c>
      <c r="Z999">
        <v>11325</v>
      </c>
      <c r="AA999">
        <v>9.3347679503512353</v>
      </c>
      <c r="AB999">
        <v>0</v>
      </c>
      <c r="AC999">
        <v>1</v>
      </c>
      <c r="AD999">
        <v>7.42</v>
      </c>
      <c r="AE999">
        <v>7.49</v>
      </c>
      <c r="AF999">
        <v>4.43</v>
      </c>
    </row>
    <row r="1000" spans="1:32" x14ac:dyDescent="0.3">
      <c r="A1000">
        <v>2</v>
      </c>
      <c r="B1000">
        <v>1.01</v>
      </c>
      <c r="C1000">
        <f t="shared" si="160"/>
        <v>1.0021904733436682</v>
      </c>
      <c r="E1000" t="s">
        <v>12</v>
      </c>
      <c r="F1000" t="s">
        <v>10</v>
      </c>
      <c r="G1000">
        <f t="shared" si="161"/>
        <v>0</v>
      </c>
      <c r="H1000">
        <f t="shared" si="162"/>
        <v>0</v>
      </c>
      <c r="I1000">
        <f t="shared" si="163"/>
        <v>0</v>
      </c>
      <c r="J1000">
        <f t="shared" si="164"/>
        <v>1</v>
      </c>
      <c r="K1000" t="s">
        <v>11</v>
      </c>
      <c r="L1000">
        <f t="shared" si="165"/>
        <v>0</v>
      </c>
      <c r="M1000">
        <f t="shared" si="166"/>
        <v>0</v>
      </c>
      <c r="N1000">
        <f t="shared" si="167"/>
        <v>1</v>
      </c>
      <c r="O1000">
        <v>61.7</v>
      </c>
      <c r="P1000">
        <v>60</v>
      </c>
      <c r="Q1000">
        <v>3818</v>
      </c>
      <c r="R1000">
        <v>8.2474820042856933</v>
      </c>
      <c r="S1000">
        <f t="shared" si="158"/>
        <v>3818.0000000000014</v>
      </c>
      <c r="T1000">
        <v>8.0719194996160741</v>
      </c>
      <c r="U1000">
        <f t="shared" si="159"/>
        <v>3203.244558408051</v>
      </c>
      <c r="V1000">
        <v>0.1755625046696192</v>
      </c>
      <c r="W1000">
        <v>8.0871353476104559</v>
      </c>
      <c r="X1000">
        <v>0.1603466566752374</v>
      </c>
      <c r="Z1000">
        <v>3818</v>
      </c>
      <c r="AA1000">
        <v>8.2474820042856933</v>
      </c>
      <c r="AB1000">
        <v>0</v>
      </c>
      <c r="AC1000">
        <v>1</v>
      </c>
      <c r="AD1000">
        <v>6.4</v>
      </c>
      <c r="AE1000">
        <v>6.34</v>
      </c>
      <c r="AF1000">
        <v>3.93</v>
      </c>
    </row>
    <row r="1001" spans="1:32" x14ac:dyDescent="0.3">
      <c r="A1001">
        <v>2</v>
      </c>
      <c r="B1001">
        <v>1.54</v>
      </c>
      <c r="C1001">
        <f t="shared" si="160"/>
        <v>1.09960272268227</v>
      </c>
      <c r="E1001" t="s">
        <v>3</v>
      </c>
      <c r="F1001" t="s">
        <v>13</v>
      </c>
      <c r="G1001">
        <f t="shared" si="161"/>
        <v>0</v>
      </c>
      <c r="H1001">
        <f t="shared" si="162"/>
        <v>0</v>
      </c>
      <c r="I1001">
        <f t="shared" si="163"/>
        <v>1</v>
      </c>
      <c r="J1001">
        <f t="shared" si="164"/>
        <v>0</v>
      </c>
      <c r="K1001" t="s">
        <v>15</v>
      </c>
      <c r="L1001">
        <f t="shared" si="165"/>
        <v>0</v>
      </c>
      <c r="M1001">
        <f t="shared" si="166"/>
        <v>1</v>
      </c>
      <c r="N1001">
        <f t="shared" si="167"/>
        <v>0</v>
      </c>
      <c r="O1001">
        <v>60.8</v>
      </c>
      <c r="P1001">
        <v>57</v>
      </c>
      <c r="Q1001">
        <v>15395</v>
      </c>
      <c r="R1001">
        <v>9.6417980603586013</v>
      </c>
      <c r="S1001">
        <f t="shared" si="158"/>
        <v>15395.000000000009</v>
      </c>
      <c r="T1001">
        <v>9.4355751974278004</v>
      </c>
      <c r="U1001">
        <f t="shared" si="159"/>
        <v>12526.168279703792</v>
      </c>
      <c r="V1001">
        <v>0.20622286293080094</v>
      </c>
      <c r="W1001">
        <v>9.4365758344323662</v>
      </c>
      <c r="X1001">
        <v>0.20522222592623507</v>
      </c>
      <c r="Z1001">
        <v>15395</v>
      </c>
      <c r="AA1001">
        <v>9.6417980603586013</v>
      </c>
      <c r="AB1001">
        <v>0</v>
      </c>
      <c r="AC1001">
        <v>1</v>
      </c>
      <c r="AD1001">
        <v>7.44</v>
      </c>
      <c r="AE1001">
        <v>7.46</v>
      </c>
      <c r="AF1001">
        <v>4.53</v>
      </c>
    </row>
    <row r="1002" spans="1:32" x14ac:dyDescent="0.3">
      <c r="A1002">
        <v>2</v>
      </c>
      <c r="B1002">
        <v>1.27</v>
      </c>
      <c r="C1002">
        <f t="shared" si="160"/>
        <v>1.0539656046354113</v>
      </c>
      <c r="E1002" t="s">
        <v>0</v>
      </c>
      <c r="F1002" t="s">
        <v>1</v>
      </c>
      <c r="G1002">
        <f t="shared" si="161"/>
        <v>0</v>
      </c>
      <c r="H1002">
        <f t="shared" si="162"/>
        <v>0</v>
      </c>
      <c r="I1002">
        <f t="shared" si="163"/>
        <v>0</v>
      </c>
      <c r="J1002">
        <f t="shared" si="164"/>
        <v>1</v>
      </c>
      <c r="K1002" t="s">
        <v>11</v>
      </c>
      <c r="L1002">
        <f t="shared" si="165"/>
        <v>0</v>
      </c>
      <c r="M1002">
        <f t="shared" si="166"/>
        <v>0</v>
      </c>
      <c r="N1002">
        <f t="shared" si="167"/>
        <v>1</v>
      </c>
      <c r="O1002">
        <v>66</v>
      </c>
      <c r="P1002">
        <v>59</v>
      </c>
      <c r="Q1002">
        <v>4542</v>
      </c>
      <c r="R1002">
        <v>8.421122722665503</v>
      </c>
      <c r="S1002">
        <f t="shared" si="158"/>
        <v>4541.9999999999964</v>
      </c>
      <c r="T1002">
        <v>8.4473085002698927</v>
      </c>
      <c r="U1002">
        <f t="shared" si="159"/>
        <v>4662.5066968366527</v>
      </c>
      <c r="V1002">
        <v>-2.6185777604389671E-2</v>
      </c>
      <c r="W1002">
        <v>8.4336830832242704</v>
      </c>
      <c r="X1002">
        <v>-1.2560360558767414E-2</v>
      </c>
      <c r="Z1002">
        <v>4542</v>
      </c>
      <c r="AA1002">
        <v>8.421122722665503</v>
      </c>
      <c r="AB1002">
        <v>0</v>
      </c>
      <c r="AC1002">
        <v>1</v>
      </c>
      <c r="AD1002">
        <v>6.71</v>
      </c>
      <c r="AE1002">
        <v>6.75</v>
      </c>
      <c r="AF1002">
        <v>4.4400000000000004</v>
      </c>
    </row>
    <row r="1003" spans="1:32" x14ac:dyDescent="0.3">
      <c r="A1003">
        <v>2</v>
      </c>
      <c r="B1003">
        <v>1.51</v>
      </c>
      <c r="C1003">
        <f t="shared" si="160"/>
        <v>1.0948560705584958</v>
      </c>
      <c r="E1003" t="s">
        <v>12</v>
      </c>
      <c r="F1003" t="s">
        <v>10</v>
      </c>
      <c r="G1003">
        <f t="shared" si="161"/>
        <v>0</v>
      </c>
      <c r="H1003">
        <f t="shared" si="162"/>
        <v>0</v>
      </c>
      <c r="I1003">
        <f t="shared" si="163"/>
        <v>0</v>
      </c>
      <c r="J1003">
        <f t="shared" si="164"/>
        <v>1</v>
      </c>
      <c r="K1003" t="s">
        <v>15</v>
      </c>
      <c r="L1003">
        <f t="shared" si="165"/>
        <v>0</v>
      </c>
      <c r="M1003">
        <f t="shared" si="166"/>
        <v>1</v>
      </c>
      <c r="N1003">
        <f t="shared" si="167"/>
        <v>0</v>
      </c>
      <c r="O1003">
        <v>63</v>
      </c>
      <c r="P1003">
        <v>60</v>
      </c>
      <c r="Q1003">
        <v>9116</v>
      </c>
      <c r="R1003">
        <v>9.1177863903655751</v>
      </c>
      <c r="S1003">
        <f t="shared" si="158"/>
        <v>9116.0000000000018</v>
      </c>
      <c r="T1003">
        <v>9.1387564569834154</v>
      </c>
      <c r="U1003">
        <f t="shared" si="159"/>
        <v>9309.1815632677972</v>
      </c>
      <c r="V1003">
        <v>-2.0970066617840288E-2</v>
      </c>
      <c r="W1003">
        <v>9.1360666997963111</v>
      </c>
      <c r="X1003">
        <v>-1.8280309430735997E-2</v>
      </c>
      <c r="Z1003">
        <v>9116</v>
      </c>
      <c r="AA1003">
        <v>9.1177863903655751</v>
      </c>
      <c r="AB1003">
        <v>0</v>
      </c>
      <c r="AC1003">
        <v>1</v>
      </c>
      <c r="AD1003">
        <v>7.3</v>
      </c>
      <c r="AE1003">
        <v>7.25</v>
      </c>
      <c r="AF1003">
        <v>4.58</v>
      </c>
    </row>
    <row r="1004" spans="1:32" x14ac:dyDescent="0.3">
      <c r="A1004">
        <v>2</v>
      </c>
      <c r="B1004">
        <v>1.21</v>
      </c>
      <c r="C1004">
        <f t="shared" si="160"/>
        <v>1.0428083570334503</v>
      </c>
      <c r="E1004" t="s">
        <v>18</v>
      </c>
      <c r="F1004" t="s">
        <v>17</v>
      </c>
      <c r="G1004">
        <f t="shared" si="161"/>
        <v>1</v>
      </c>
      <c r="H1004">
        <f t="shared" si="162"/>
        <v>0</v>
      </c>
      <c r="I1004">
        <f t="shared" si="163"/>
        <v>0</v>
      </c>
      <c r="J1004">
        <f t="shared" si="164"/>
        <v>0</v>
      </c>
      <c r="K1004" t="s">
        <v>11</v>
      </c>
      <c r="L1004">
        <f t="shared" si="165"/>
        <v>0</v>
      </c>
      <c r="M1004">
        <f t="shared" si="166"/>
        <v>0</v>
      </c>
      <c r="N1004">
        <f t="shared" si="167"/>
        <v>1</v>
      </c>
      <c r="O1004">
        <v>62.3</v>
      </c>
      <c r="P1004">
        <v>59</v>
      </c>
      <c r="Q1004">
        <v>6125</v>
      </c>
      <c r="R1004">
        <v>8.7201340354129275</v>
      </c>
      <c r="S1004">
        <f t="shared" si="158"/>
        <v>6124.9999999999991</v>
      </c>
      <c r="T1004">
        <v>8.7630709369762485</v>
      </c>
      <c r="U1004">
        <f t="shared" si="159"/>
        <v>6393.7161597374725</v>
      </c>
      <c r="V1004">
        <v>-4.2936901563320973E-2</v>
      </c>
      <c r="W1004">
        <v>8.7652770463456893</v>
      </c>
      <c r="X1004">
        <v>-4.514301093276174E-2</v>
      </c>
      <c r="Z1004">
        <v>6125</v>
      </c>
      <c r="AA1004">
        <v>8.7201340354129275</v>
      </c>
      <c r="AB1004">
        <v>0</v>
      </c>
      <c r="AC1004">
        <v>1</v>
      </c>
      <c r="AD1004">
        <v>6.74</v>
      </c>
      <c r="AE1004">
        <v>6.78</v>
      </c>
      <c r="AF1004">
        <v>4.21</v>
      </c>
    </row>
    <row r="1005" spans="1:32" x14ac:dyDescent="0.3">
      <c r="A1005">
        <v>2</v>
      </c>
      <c r="B1005">
        <v>1.01</v>
      </c>
      <c r="C1005">
        <f t="shared" si="160"/>
        <v>1.0021904733436682</v>
      </c>
      <c r="E1005" t="s">
        <v>18</v>
      </c>
      <c r="F1005" t="s">
        <v>17</v>
      </c>
      <c r="G1005">
        <f t="shared" si="161"/>
        <v>1</v>
      </c>
      <c r="H1005">
        <f t="shared" si="162"/>
        <v>0</v>
      </c>
      <c r="I1005">
        <f t="shared" si="163"/>
        <v>0</v>
      </c>
      <c r="J1005">
        <f t="shared" si="164"/>
        <v>0</v>
      </c>
      <c r="K1005" t="s">
        <v>15</v>
      </c>
      <c r="L1005">
        <f t="shared" si="165"/>
        <v>0</v>
      </c>
      <c r="M1005">
        <f t="shared" si="166"/>
        <v>1</v>
      </c>
      <c r="N1005">
        <f t="shared" si="167"/>
        <v>0</v>
      </c>
      <c r="O1005">
        <v>63.1</v>
      </c>
      <c r="P1005">
        <v>60</v>
      </c>
      <c r="Q1005">
        <v>7127</v>
      </c>
      <c r="R1005">
        <v>8.8716456675018716</v>
      </c>
      <c r="S1005">
        <f t="shared" si="158"/>
        <v>7127.0000000000064</v>
      </c>
      <c r="T1005">
        <v>8.8645845365631484</v>
      </c>
      <c r="U1005">
        <f t="shared" si="159"/>
        <v>7076.8525769206008</v>
      </c>
      <c r="V1005">
        <v>7.0611309387231813E-3</v>
      </c>
      <c r="W1005">
        <v>8.8663150810964702</v>
      </c>
      <c r="X1005">
        <v>5.3305864054014052E-3</v>
      </c>
      <c r="Z1005">
        <v>7127</v>
      </c>
      <c r="AA1005">
        <v>8.8716456675018716</v>
      </c>
      <c r="AB1005">
        <v>0</v>
      </c>
      <c r="AC1005">
        <v>1</v>
      </c>
      <c r="AD1005">
        <v>6.39</v>
      </c>
      <c r="AE1005">
        <v>6.35</v>
      </c>
      <c r="AF1005">
        <v>4.0199999999999996</v>
      </c>
    </row>
    <row r="1006" spans="1:32" x14ac:dyDescent="0.3">
      <c r="A1006">
        <v>2</v>
      </c>
      <c r="B1006">
        <v>1.02</v>
      </c>
      <c r="C1006">
        <f t="shared" si="160"/>
        <v>1.0043640927805335</v>
      </c>
      <c r="E1006" t="s">
        <v>18</v>
      </c>
      <c r="F1006" t="s">
        <v>13</v>
      </c>
      <c r="G1006">
        <f t="shared" si="161"/>
        <v>0</v>
      </c>
      <c r="H1006">
        <f t="shared" si="162"/>
        <v>0</v>
      </c>
      <c r="I1006">
        <f t="shared" si="163"/>
        <v>1</v>
      </c>
      <c r="J1006">
        <f t="shared" si="164"/>
        <v>0</v>
      </c>
      <c r="K1006" t="s">
        <v>15</v>
      </c>
      <c r="L1006">
        <f t="shared" si="165"/>
        <v>0</v>
      </c>
      <c r="M1006">
        <f t="shared" si="166"/>
        <v>1</v>
      </c>
      <c r="N1006">
        <f t="shared" si="167"/>
        <v>0</v>
      </c>
      <c r="O1006">
        <v>63.4</v>
      </c>
      <c r="P1006">
        <v>59</v>
      </c>
      <c r="Q1006">
        <v>6169</v>
      </c>
      <c r="R1006">
        <v>8.7272920292096394</v>
      </c>
      <c r="S1006">
        <f t="shared" si="158"/>
        <v>6169.0000000000045</v>
      </c>
      <c r="T1006">
        <v>8.6622927229603075</v>
      </c>
      <c r="U1006">
        <f t="shared" si="159"/>
        <v>5780.7731919890794</v>
      </c>
      <c r="V1006">
        <v>6.4999306249331923E-2</v>
      </c>
      <c r="W1006">
        <v>8.676602474923822</v>
      </c>
      <c r="X1006">
        <v>5.0689554285817451E-2</v>
      </c>
      <c r="Z1006">
        <v>6169</v>
      </c>
      <c r="AA1006">
        <v>8.7272920292096394</v>
      </c>
      <c r="AB1006">
        <v>0</v>
      </c>
      <c r="AC1006">
        <v>1</v>
      </c>
      <c r="AD1006">
        <v>6.32</v>
      </c>
      <c r="AE1006">
        <v>6.3</v>
      </c>
      <c r="AF1006">
        <v>4</v>
      </c>
    </row>
    <row r="1007" spans="1:32" x14ac:dyDescent="0.3">
      <c r="A1007">
        <v>2</v>
      </c>
      <c r="B1007">
        <v>1.02</v>
      </c>
      <c r="C1007">
        <f t="shared" si="160"/>
        <v>1.0043640927805335</v>
      </c>
      <c r="E1007" t="s">
        <v>12</v>
      </c>
      <c r="F1007" t="s">
        <v>13</v>
      </c>
      <c r="G1007">
        <f t="shared" si="161"/>
        <v>0</v>
      </c>
      <c r="H1007">
        <f t="shared" si="162"/>
        <v>0</v>
      </c>
      <c r="I1007">
        <f t="shared" si="163"/>
        <v>1</v>
      </c>
      <c r="J1007">
        <f t="shared" si="164"/>
        <v>0</v>
      </c>
      <c r="K1007" t="s">
        <v>2</v>
      </c>
      <c r="L1007">
        <f t="shared" si="165"/>
        <v>0</v>
      </c>
      <c r="M1007">
        <f t="shared" si="166"/>
        <v>0</v>
      </c>
      <c r="N1007">
        <f t="shared" si="167"/>
        <v>1</v>
      </c>
      <c r="O1007">
        <v>60.8</v>
      </c>
      <c r="P1007">
        <v>58</v>
      </c>
      <c r="Q1007">
        <v>4633</v>
      </c>
      <c r="R1007">
        <v>8.4409598854166479</v>
      </c>
      <c r="S1007">
        <f t="shared" si="158"/>
        <v>4632.9999999999973</v>
      </c>
      <c r="T1007">
        <v>8.3616140909608347</v>
      </c>
      <c r="U1007">
        <f t="shared" si="159"/>
        <v>4279.5968531957988</v>
      </c>
      <c r="V1007">
        <v>7.9345794455813135E-2</v>
      </c>
      <c r="W1007">
        <v>8.369399544922743</v>
      </c>
      <c r="X1007">
        <v>7.1560340493904917E-2</v>
      </c>
      <c r="Z1007">
        <v>4633</v>
      </c>
      <c r="AA1007">
        <v>8.4409598854166479</v>
      </c>
      <c r="AB1007">
        <v>0</v>
      </c>
      <c r="AC1007">
        <v>1</v>
      </c>
      <c r="AD1007">
        <v>6.46</v>
      </c>
      <c r="AE1007">
        <v>6.5</v>
      </c>
      <c r="AF1007">
        <v>3.94</v>
      </c>
    </row>
    <row r="1008" spans="1:32" x14ac:dyDescent="0.3">
      <c r="A1008">
        <v>2</v>
      </c>
      <c r="B1008">
        <v>1.5</v>
      </c>
      <c r="C1008">
        <f t="shared" si="160"/>
        <v>1.0932575062388263</v>
      </c>
      <c r="E1008" t="s">
        <v>18</v>
      </c>
      <c r="F1008" t="s">
        <v>1</v>
      </c>
      <c r="G1008">
        <f t="shared" si="161"/>
        <v>0</v>
      </c>
      <c r="H1008">
        <f t="shared" si="162"/>
        <v>0</v>
      </c>
      <c r="I1008">
        <f t="shared" si="163"/>
        <v>0</v>
      </c>
      <c r="J1008">
        <f t="shared" si="164"/>
        <v>1</v>
      </c>
      <c r="K1008" t="s">
        <v>2</v>
      </c>
      <c r="L1008">
        <f t="shared" si="165"/>
        <v>0</v>
      </c>
      <c r="M1008">
        <f t="shared" si="166"/>
        <v>0</v>
      </c>
      <c r="N1008">
        <f t="shared" si="167"/>
        <v>1</v>
      </c>
      <c r="O1008">
        <v>62.5</v>
      </c>
      <c r="P1008">
        <v>58</v>
      </c>
      <c r="Q1008">
        <v>6987</v>
      </c>
      <c r="R1008">
        <v>8.8518065585524504</v>
      </c>
      <c r="S1008">
        <f t="shared" si="158"/>
        <v>6986.9999999999973</v>
      </c>
      <c r="T1008">
        <v>8.7608703600184903</v>
      </c>
      <c r="U1008">
        <f t="shared" si="159"/>
        <v>6379.661764842268</v>
      </c>
      <c r="V1008">
        <v>9.0936198533960066E-2</v>
      </c>
      <c r="W1008">
        <v>8.7611705038782333</v>
      </c>
      <c r="X1008">
        <v>9.0636054674217092E-2</v>
      </c>
      <c r="Z1008">
        <v>6987</v>
      </c>
      <c r="AA1008">
        <v>8.8518065585524504</v>
      </c>
      <c r="AB1008">
        <v>0</v>
      </c>
      <c r="AC1008">
        <v>1</v>
      </c>
      <c r="AD1008">
        <v>7.24</v>
      </c>
      <c r="AE1008">
        <v>7.29</v>
      </c>
      <c r="AF1008">
        <v>4.54</v>
      </c>
    </row>
    <row r="1009" spans="1:32" x14ac:dyDescent="0.3">
      <c r="A1009">
        <v>2</v>
      </c>
      <c r="B1009">
        <v>1.23</v>
      </c>
      <c r="C1009">
        <f t="shared" si="160"/>
        <v>1.0465744642047201</v>
      </c>
      <c r="E1009" t="s">
        <v>12</v>
      </c>
      <c r="F1009" t="s">
        <v>1</v>
      </c>
      <c r="G1009">
        <f t="shared" si="161"/>
        <v>0</v>
      </c>
      <c r="H1009">
        <f t="shared" si="162"/>
        <v>0</v>
      </c>
      <c r="I1009">
        <f t="shared" si="163"/>
        <v>0</v>
      </c>
      <c r="J1009">
        <f t="shared" si="164"/>
        <v>1</v>
      </c>
      <c r="K1009" t="s">
        <v>7</v>
      </c>
      <c r="L1009">
        <f t="shared" si="165"/>
        <v>0</v>
      </c>
      <c r="M1009">
        <f t="shared" si="166"/>
        <v>1</v>
      </c>
      <c r="N1009">
        <f t="shared" si="167"/>
        <v>0</v>
      </c>
      <c r="O1009">
        <v>60.1</v>
      </c>
      <c r="P1009">
        <v>60</v>
      </c>
      <c r="Q1009">
        <v>5304</v>
      </c>
      <c r="R1009">
        <v>8.5762165318656987</v>
      </c>
      <c r="S1009">
        <f t="shared" si="158"/>
        <v>5304.0000000000009</v>
      </c>
      <c r="T1009">
        <v>8.8231632400814597</v>
      </c>
      <c r="U1009">
        <f t="shared" si="159"/>
        <v>6789.7081688715589</v>
      </c>
      <c r="V1009">
        <v>-0.24694670821576103</v>
      </c>
      <c r="W1009">
        <v>8.8262299738583838</v>
      </c>
      <c r="X1009">
        <v>-0.25001344199268516</v>
      </c>
      <c r="Z1009">
        <v>5304</v>
      </c>
      <c r="AA1009">
        <v>8.5762165318656987</v>
      </c>
      <c r="AB1009">
        <v>0</v>
      </c>
      <c r="AC1009">
        <v>1</v>
      </c>
      <c r="AD1009">
        <v>6.95</v>
      </c>
      <c r="AE1009">
        <v>6.9</v>
      </c>
      <c r="AF1009">
        <v>4.16</v>
      </c>
    </row>
    <row r="1010" spans="1:32" x14ac:dyDescent="0.3">
      <c r="A1010">
        <v>2</v>
      </c>
      <c r="B1010">
        <v>1.53</v>
      </c>
      <c r="C1010">
        <f t="shared" si="160"/>
        <v>1.0980285834290671</v>
      </c>
      <c r="E1010" t="s">
        <v>12</v>
      </c>
      <c r="F1010" t="s">
        <v>13</v>
      </c>
      <c r="G1010">
        <f t="shared" si="161"/>
        <v>0</v>
      </c>
      <c r="H1010">
        <f t="shared" si="162"/>
        <v>0</v>
      </c>
      <c r="I1010">
        <f t="shared" si="163"/>
        <v>1</v>
      </c>
      <c r="J1010">
        <f t="shared" si="164"/>
        <v>0</v>
      </c>
      <c r="K1010" t="s">
        <v>11</v>
      </c>
      <c r="L1010">
        <f t="shared" si="165"/>
        <v>0</v>
      </c>
      <c r="M1010">
        <f t="shared" si="166"/>
        <v>0</v>
      </c>
      <c r="N1010">
        <f t="shared" si="167"/>
        <v>1</v>
      </c>
      <c r="O1010">
        <v>58.5</v>
      </c>
      <c r="P1010">
        <v>59</v>
      </c>
      <c r="Q1010">
        <v>6788</v>
      </c>
      <c r="R1010">
        <v>8.8229116263541165</v>
      </c>
      <c r="S1010">
        <f t="shared" si="158"/>
        <v>6787.9999999999973</v>
      </c>
      <c r="T1010">
        <v>9.0208343808823397</v>
      </c>
      <c r="U1010">
        <f t="shared" si="159"/>
        <v>8273.6776004471467</v>
      </c>
      <c r="V1010">
        <v>-0.19792275452822317</v>
      </c>
      <c r="W1010">
        <v>9.0359216010707186</v>
      </c>
      <c r="X1010">
        <v>-0.2130099747166021</v>
      </c>
      <c r="Z1010">
        <v>6788</v>
      </c>
      <c r="AA1010">
        <v>8.8229116263541165</v>
      </c>
      <c r="AB1010">
        <v>0</v>
      </c>
      <c r="AC1010">
        <v>1</v>
      </c>
      <c r="AD1010">
        <v>7.52</v>
      </c>
      <c r="AE1010">
        <v>7.49</v>
      </c>
      <c r="AF1010">
        <v>4.3899999999999997</v>
      </c>
    </row>
    <row r="1011" spans="1:32" x14ac:dyDescent="0.3">
      <c r="A1011">
        <v>2</v>
      </c>
      <c r="B1011">
        <v>1.22</v>
      </c>
      <c r="C1011">
        <f t="shared" si="160"/>
        <v>1.0446974310615553</v>
      </c>
      <c r="E1011" t="s">
        <v>18</v>
      </c>
      <c r="F1011" t="s">
        <v>14</v>
      </c>
      <c r="G1011">
        <f t="shared" si="161"/>
        <v>0</v>
      </c>
      <c r="H1011">
        <f t="shared" si="162"/>
        <v>1</v>
      </c>
      <c r="I1011">
        <f t="shared" si="163"/>
        <v>0</v>
      </c>
      <c r="J1011">
        <f t="shared" si="164"/>
        <v>0</v>
      </c>
      <c r="K1011" t="s">
        <v>15</v>
      </c>
      <c r="L1011">
        <f t="shared" si="165"/>
        <v>0</v>
      </c>
      <c r="M1011">
        <f t="shared" si="166"/>
        <v>1</v>
      </c>
      <c r="N1011">
        <f t="shared" si="167"/>
        <v>0</v>
      </c>
      <c r="O1011">
        <v>62.3</v>
      </c>
      <c r="P1011">
        <v>57</v>
      </c>
      <c r="Q1011">
        <v>8575</v>
      </c>
      <c r="R1011">
        <v>9.0566062720341414</v>
      </c>
      <c r="S1011">
        <f t="shared" si="158"/>
        <v>8575.0000000000055</v>
      </c>
      <c r="T1011">
        <v>9.155440966686367</v>
      </c>
      <c r="U1011">
        <f t="shared" si="159"/>
        <v>9465.80364141678</v>
      </c>
      <c r="V1011">
        <v>-9.8834694652225608E-2</v>
      </c>
      <c r="W1011">
        <v>9.1497467529641874</v>
      </c>
      <c r="X1011">
        <v>-9.314048093004601E-2</v>
      </c>
      <c r="Z1011">
        <v>8575</v>
      </c>
      <c r="AA1011">
        <v>9.0566062720341414</v>
      </c>
      <c r="AB1011">
        <v>0</v>
      </c>
      <c r="AC1011">
        <v>1</v>
      </c>
      <c r="AD1011">
        <v>6.8</v>
      </c>
      <c r="AE1011">
        <v>6.84</v>
      </c>
      <c r="AF1011">
        <v>4.25</v>
      </c>
    </row>
    <row r="1012" spans="1:32" x14ac:dyDescent="0.3">
      <c r="A1012">
        <v>2</v>
      </c>
      <c r="B1012">
        <v>1.03</v>
      </c>
      <c r="C1012">
        <f t="shared" si="160"/>
        <v>1.0065211513317971</v>
      </c>
      <c r="E1012" t="s">
        <v>18</v>
      </c>
      <c r="F1012" t="s">
        <v>17</v>
      </c>
      <c r="G1012">
        <f t="shared" si="161"/>
        <v>1</v>
      </c>
      <c r="H1012">
        <f t="shared" si="162"/>
        <v>0</v>
      </c>
      <c r="I1012">
        <f t="shared" si="163"/>
        <v>0</v>
      </c>
      <c r="J1012">
        <f t="shared" si="164"/>
        <v>0</v>
      </c>
      <c r="K1012" t="s">
        <v>11</v>
      </c>
      <c r="L1012">
        <f t="shared" si="165"/>
        <v>0</v>
      </c>
      <c r="M1012">
        <f t="shared" si="166"/>
        <v>0</v>
      </c>
      <c r="N1012">
        <f t="shared" si="167"/>
        <v>1</v>
      </c>
      <c r="O1012">
        <v>60.9</v>
      </c>
      <c r="P1012">
        <v>57</v>
      </c>
      <c r="Q1012">
        <v>4545</v>
      </c>
      <c r="R1012">
        <v>8.4217830066115784</v>
      </c>
      <c r="S1012">
        <f t="shared" si="158"/>
        <v>4544.9999999999964</v>
      </c>
      <c r="T1012">
        <v>8.5702326705923557</v>
      </c>
      <c r="U1012">
        <f t="shared" si="159"/>
        <v>5272.3563697737527</v>
      </c>
      <c r="V1012">
        <v>-0.1484496639807773</v>
      </c>
      <c r="W1012">
        <v>8.5689848424362065</v>
      </c>
      <c r="X1012">
        <v>-0.14720183582462809</v>
      </c>
      <c r="Z1012">
        <v>4545</v>
      </c>
      <c r="AA1012">
        <v>8.4217830066115784</v>
      </c>
      <c r="AB1012">
        <v>0</v>
      </c>
      <c r="AC1012">
        <v>1</v>
      </c>
      <c r="AD1012">
        <v>6.53</v>
      </c>
      <c r="AE1012">
        <v>6.55</v>
      </c>
      <c r="AF1012">
        <v>3.98</v>
      </c>
    </row>
    <row r="1013" spans="1:32" x14ac:dyDescent="0.3">
      <c r="A1013">
        <v>2</v>
      </c>
      <c r="B1013">
        <v>1.52</v>
      </c>
      <c r="C1013">
        <f t="shared" si="160"/>
        <v>1.0964463975475236</v>
      </c>
      <c r="E1013" t="s">
        <v>3</v>
      </c>
      <c r="F1013" t="s">
        <v>14</v>
      </c>
      <c r="G1013">
        <f t="shared" si="161"/>
        <v>0</v>
      </c>
      <c r="H1013">
        <f t="shared" si="162"/>
        <v>1</v>
      </c>
      <c r="I1013">
        <f t="shared" si="163"/>
        <v>0</v>
      </c>
      <c r="J1013">
        <f t="shared" si="164"/>
        <v>0</v>
      </c>
      <c r="K1013" t="s">
        <v>11</v>
      </c>
      <c r="L1013">
        <f t="shared" si="165"/>
        <v>0</v>
      </c>
      <c r="M1013">
        <f t="shared" si="166"/>
        <v>0</v>
      </c>
      <c r="N1013">
        <f t="shared" si="167"/>
        <v>1</v>
      </c>
      <c r="O1013">
        <v>61.8</v>
      </c>
      <c r="P1013">
        <v>58</v>
      </c>
      <c r="Q1013">
        <v>10316</v>
      </c>
      <c r="R1013">
        <v>9.2414513670012362</v>
      </c>
      <c r="S1013">
        <f t="shared" si="158"/>
        <v>10316.000000000007</v>
      </c>
      <c r="T1013">
        <v>9.1629229089686213</v>
      </c>
      <c r="U1013">
        <f t="shared" si="159"/>
        <v>9536.8918452129255</v>
      </c>
      <c r="V1013">
        <v>7.8528458032614878E-2</v>
      </c>
      <c r="W1013">
        <v>9.1541373240883743</v>
      </c>
      <c r="X1013">
        <v>8.7314042912861822E-2</v>
      </c>
      <c r="Z1013">
        <v>10316</v>
      </c>
      <c r="AA1013">
        <v>9.2414513670012362</v>
      </c>
      <c r="AB1013">
        <v>0</v>
      </c>
      <c r="AC1013">
        <v>1</v>
      </c>
      <c r="AD1013">
        <v>7.38</v>
      </c>
      <c r="AE1013">
        <v>7.4</v>
      </c>
      <c r="AF1013">
        <v>4.57</v>
      </c>
    </row>
    <row r="1014" spans="1:32" x14ac:dyDescent="0.3">
      <c r="A1014">
        <v>2</v>
      </c>
      <c r="B1014">
        <v>1.7</v>
      </c>
      <c r="C1014">
        <f t="shared" si="160"/>
        <v>1.1237655591061944</v>
      </c>
      <c r="E1014" t="s">
        <v>12</v>
      </c>
      <c r="F1014" t="s">
        <v>6</v>
      </c>
      <c r="G1014">
        <f t="shared" si="161"/>
        <v>0</v>
      </c>
      <c r="H1014">
        <f t="shared" si="162"/>
        <v>1</v>
      </c>
      <c r="I1014">
        <f t="shared" si="163"/>
        <v>0</v>
      </c>
      <c r="J1014">
        <f t="shared" si="164"/>
        <v>0</v>
      </c>
      <c r="K1014" t="s">
        <v>11</v>
      </c>
      <c r="L1014">
        <f t="shared" si="165"/>
        <v>0</v>
      </c>
      <c r="M1014">
        <f t="shared" si="166"/>
        <v>0</v>
      </c>
      <c r="N1014">
        <f t="shared" si="167"/>
        <v>1</v>
      </c>
      <c r="O1014">
        <v>59.8</v>
      </c>
      <c r="P1014">
        <v>59</v>
      </c>
      <c r="Q1014">
        <v>9596</v>
      </c>
      <c r="R1014">
        <v>9.1691016239595857</v>
      </c>
      <c r="S1014">
        <f t="shared" si="158"/>
        <v>9596.0000000000055</v>
      </c>
      <c r="T1014">
        <v>9.3113195663914468</v>
      </c>
      <c r="U1014">
        <f t="shared" si="159"/>
        <v>11062.536252704485</v>
      </c>
      <c r="V1014">
        <v>-0.14221794243186103</v>
      </c>
      <c r="W1014">
        <v>9.3290187355940652</v>
      </c>
      <c r="X1014">
        <v>-0.15991711163447953</v>
      </c>
      <c r="Z1014">
        <v>9596</v>
      </c>
      <c r="AA1014">
        <v>9.1691016239595857</v>
      </c>
      <c r="AB1014">
        <v>0</v>
      </c>
      <c r="AC1014">
        <v>1</v>
      </c>
      <c r="AD1014">
        <v>7.76</v>
      </c>
      <c r="AE1014">
        <v>7.66</v>
      </c>
      <c r="AF1014">
        <v>4.6100000000000003</v>
      </c>
    </row>
    <row r="1015" spans="1:32" x14ac:dyDescent="0.3">
      <c r="A1015">
        <v>2</v>
      </c>
      <c r="B1015">
        <v>1.03</v>
      </c>
      <c r="C1015">
        <f t="shared" si="160"/>
        <v>1.0065211513317971</v>
      </c>
      <c r="E1015" t="s">
        <v>3</v>
      </c>
      <c r="F1015" t="s">
        <v>17</v>
      </c>
      <c r="G1015">
        <f t="shared" si="161"/>
        <v>1</v>
      </c>
      <c r="H1015">
        <f t="shared" si="162"/>
        <v>0</v>
      </c>
      <c r="I1015">
        <f t="shared" si="163"/>
        <v>0</v>
      </c>
      <c r="J1015">
        <f t="shared" si="164"/>
        <v>0</v>
      </c>
      <c r="K1015" t="s">
        <v>2</v>
      </c>
      <c r="L1015">
        <f t="shared" si="165"/>
        <v>0</v>
      </c>
      <c r="M1015">
        <f t="shared" si="166"/>
        <v>0</v>
      </c>
      <c r="N1015">
        <f t="shared" si="167"/>
        <v>1</v>
      </c>
      <c r="O1015">
        <v>61.3</v>
      </c>
      <c r="P1015">
        <v>56</v>
      </c>
      <c r="Q1015">
        <v>6610</v>
      </c>
      <c r="R1015">
        <v>8.7963389328457318</v>
      </c>
      <c r="S1015">
        <f t="shared" si="158"/>
        <v>6609.9999999999982</v>
      </c>
      <c r="T1015">
        <v>8.5681751641695634</v>
      </c>
      <c r="U1015">
        <f t="shared" si="159"/>
        <v>5261.5196148490886</v>
      </c>
      <c r="V1015">
        <v>0.22816376867616839</v>
      </c>
      <c r="W1015">
        <v>8.567923661675195</v>
      </c>
      <c r="X1015">
        <v>0.22841527117053673</v>
      </c>
      <c r="Z1015">
        <v>6610</v>
      </c>
      <c r="AA1015">
        <v>8.7963389328457318</v>
      </c>
      <c r="AB1015">
        <v>0</v>
      </c>
      <c r="AC1015">
        <v>1</v>
      </c>
      <c r="AD1015">
        <v>6.48</v>
      </c>
      <c r="AE1015">
        <v>6.54</v>
      </c>
      <c r="AF1015">
        <v>3.99</v>
      </c>
    </row>
    <row r="1016" spans="1:32" x14ac:dyDescent="0.3">
      <c r="A1016">
        <v>2</v>
      </c>
      <c r="B1016">
        <v>1.04</v>
      </c>
      <c r="C1016">
        <f t="shared" si="160"/>
        <v>1.0086619341391987</v>
      </c>
      <c r="E1016" t="s">
        <v>3</v>
      </c>
      <c r="F1016" t="s">
        <v>13</v>
      </c>
      <c r="G1016">
        <f t="shared" si="161"/>
        <v>0</v>
      </c>
      <c r="H1016">
        <f t="shared" si="162"/>
        <v>0</v>
      </c>
      <c r="I1016">
        <f t="shared" si="163"/>
        <v>1</v>
      </c>
      <c r="J1016">
        <f t="shared" si="164"/>
        <v>0</v>
      </c>
      <c r="K1016" t="s">
        <v>7</v>
      </c>
      <c r="L1016">
        <f t="shared" si="165"/>
        <v>0</v>
      </c>
      <c r="M1016">
        <f t="shared" si="166"/>
        <v>1</v>
      </c>
      <c r="N1016">
        <f t="shared" si="167"/>
        <v>0</v>
      </c>
      <c r="O1016">
        <v>61.5</v>
      </c>
      <c r="P1016">
        <v>55</v>
      </c>
      <c r="Q1016">
        <v>6831</v>
      </c>
      <c r="R1016">
        <v>8.8292263547318495</v>
      </c>
      <c r="S1016">
        <f t="shared" si="158"/>
        <v>6831.0000000000009</v>
      </c>
      <c r="T1016">
        <v>8.7991417249173196</v>
      </c>
      <c r="U1016">
        <f t="shared" si="159"/>
        <v>6628.5524427678301</v>
      </c>
      <c r="V1016">
        <v>3.0084629814529862E-2</v>
      </c>
      <c r="W1016">
        <v>8.7955667588885191</v>
      </c>
      <c r="X1016">
        <v>3.3659595843330337E-2</v>
      </c>
      <c r="Z1016">
        <v>6831</v>
      </c>
      <c r="AA1016">
        <v>8.8292263547318495</v>
      </c>
      <c r="AB1016">
        <v>0</v>
      </c>
      <c r="AC1016">
        <v>1</v>
      </c>
      <c r="AD1016">
        <v>6.54</v>
      </c>
      <c r="AE1016">
        <v>6.55</v>
      </c>
      <c r="AF1016">
        <v>4.0199999999999996</v>
      </c>
    </row>
    <row r="1017" spans="1:32" x14ac:dyDescent="0.3">
      <c r="A1017">
        <v>2</v>
      </c>
      <c r="B1017">
        <v>1.06</v>
      </c>
      <c r="C1017">
        <f t="shared" si="160"/>
        <v>1.0128957753911554</v>
      </c>
      <c r="E1017" t="s">
        <v>18</v>
      </c>
      <c r="F1017" t="s">
        <v>17</v>
      </c>
      <c r="G1017">
        <f t="shared" si="161"/>
        <v>1</v>
      </c>
      <c r="H1017">
        <f t="shared" si="162"/>
        <v>0</v>
      </c>
      <c r="I1017">
        <f t="shared" si="163"/>
        <v>0</v>
      </c>
      <c r="J1017">
        <f t="shared" si="164"/>
        <v>0</v>
      </c>
      <c r="K1017" t="s">
        <v>15</v>
      </c>
      <c r="L1017">
        <f t="shared" si="165"/>
        <v>0</v>
      </c>
      <c r="M1017">
        <f t="shared" si="166"/>
        <v>1</v>
      </c>
      <c r="N1017">
        <f t="shared" si="167"/>
        <v>0</v>
      </c>
      <c r="O1017">
        <v>62.8</v>
      </c>
      <c r="P1017">
        <v>55</v>
      </c>
      <c r="Q1017">
        <v>7345</v>
      </c>
      <c r="R1017">
        <v>8.9017750886079785</v>
      </c>
      <c r="S1017">
        <f t="shared" si="158"/>
        <v>7345.0000000000064</v>
      </c>
      <c r="T1017">
        <v>9.0026936618720104</v>
      </c>
      <c r="U1017">
        <f t="shared" si="159"/>
        <v>8124.9403194460228</v>
      </c>
      <c r="V1017">
        <v>-0.10091857326403186</v>
      </c>
      <c r="W1017">
        <v>8.9905410396510703</v>
      </c>
      <c r="X1017">
        <v>-8.8765951043091817E-2</v>
      </c>
      <c r="Z1017">
        <v>7345</v>
      </c>
      <c r="AA1017">
        <v>8.9017750886079785</v>
      </c>
      <c r="AB1017">
        <v>0</v>
      </c>
      <c r="AC1017">
        <v>1</v>
      </c>
      <c r="AD1017">
        <v>6.53</v>
      </c>
      <c r="AE1017">
        <v>6.56</v>
      </c>
      <c r="AF1017">
        <v>4.1100000000000003</v>
      </c>
    </row>
    <row r="1018" spans="1:32" x14ac:dyDescent="0.3">
      <c r="A1018">
        <v>2</v>
      </c>
      <c r="B1018">
        <v>1.08</v>
      </c>
      <c r="C1018">
        <f t="shared" si="160"/>
        <v>1.0170677506059698</v>
      </c>
      <c r="E1018" t="s">
        <v>18</v>
      </c>
      <c r="F1018" t="s">
        <v>14</v>
      </c>
      <c r="G1018">
        <f t="shared" si="161"/>
        <v>0</v>
      </c>
      <c r="H1018">
        <f t="shared" si="162"/>
        <v>1</v>
      </c>
      <c r="I1018">
        <f t="shared" si="163"/>
        <v>0</v>
      </c>
      <c r="J1018">
        <f t="shared" si="164"/>
        <v>0</v>
      </c>
      <c r="K1018" t="s">
        <v>11</v>
      </c>
      <c r="L1018">
        <f t="shared" si="165"/>
        <v>0</v>
      </c>
      <c r="M1018">
        <f t="shared" si="166"/>
        <v>0</v>
      </c>
      <c r="N1018">
        <f t="shared" si="167"/>
        <v>1</v>
      </c>
      <c r="O1018">
        <v>63.3</v>
      </c>
      <c r="P1018">
        <v>59</v>
      </c>
      <c r="Q1018">
        <v>4167</v>
      </c>
      <c r="R1018">
        <v>8.3349516314224541</v>
      </c>
      <c r="S1018">
        <f t="shared" si="158"/>
        <v>4167.0000000000027</v>
      </c>
      <c r="T1018">
        <v>8.5098751383154969</v>
      </c>
      <c r="U1018">
        <f t="shared" si="159"/>
        <v>4963.5432932539807</v>
      </c>
      <c r="V1018">
        <v>-0.17492350689304281</v>
      </c>
      <c r="W1018">
        <v>8.5145379726639554</v>
      </c>
      <c r="X1018">
        <v>-0.1795863412415013</v>
      </c>
      <c r="Z1018">
        <v>4167</v>
      </c>
      <c r="AA1018">
        <v>8.3349516314224541</v>
      </c>
      <c r="AB1018">
        <v>0</v>
      </c>
      <c r="AC1018">
        <v>1</v>
      </c>
      <c r="AD1018">
        <v>6.48</v>
      </c>
      <c r="AE1018">
        <v>6.44</v>
      </c>
      <c r="AF1018">
        <v>4.09</v>
      </c>
    </row>
    <row r="1019" spans="1:32" x14ac:dyDescent="0.3">
      <c r="A1019">
        <v>2</v>
      </c>
      <c r="B1019">
        <v>1.35</v>
      </c>
      <c r="C1019">
        <f t="shared" si="160"/>
        <v>1.068219239476776</v>
      </c>
      <c r="E1019" t="s">
        <v>3</v>
      </c>
      <c r="F1019" t="s">
        <v>1</v>
      </c>
      <c r="G1019">
        <f t="shared" si="161"/>
        <v>0</v>
      </c>
      <c r="H1019">
        <f t="shared" si="162"/>
        <v>0</v>
      </c>
      <c r="I1019">
        <f t="shared" si="163"/>
        <v>0</v>
      </c>
      <c r="J1019">
        <f t="shared" si="164"/>
        <v>1</v>
      </c>
      <c r="K1019" t="s">
        <v>15</v>
      </c>
      <c r="L1019">
        <f t="shared" si="165"/>
        <v>0</v>
      </c>
      <c r="M1019">
        <f t="shared" si="166"/>
        <v>1</v>
      </c>
      <c r="N1019">
        <f t="shared" si="167"/>
        <v>0</v>
      </c>
      <c r="O1019">
        <v>61.4</v>
      </c>
      <c r="P1019">
        <v>57</v>
      </c>
      <c r="Q1019">
        <v>5862</v>
      </c>
      <c r="R1019">
        <v>8.6762461212708377</v>
      </c>
      <c r="S1019">
        <f t="shared" si="158"/>
        <v>5862</v>
      </c>
      <c r="T1019">
        <v>9.0096747404366706</v>
      </c>
      <c r="U1019">
        <f t="shared" si="159"/>
        <v>8181.8596140174059</v>
      </c>
      <c r="V1019">
        <v>-0.33342861916583288</v>
      </c>
      <c r="W1019">
        <v>9.0014830637983749</v>
      </c>
      <c r="X1019">
        <v>-0.32523694252753721</v>
      </c>
      <c r="Z1019">
        <v>5862</v>
      </c>
      <c r="AA1019">
        <v>8.6762461212708377</v>
      </c>
      <c r="AB1019">
        <v>0</v>
      </c>
      <c r="AC1019">
        <v>1</v>
      </c>
      <c r="AD1019">
        <v>7.1</v>
      </c>
      <c r="AE1019">
        <v>7.13</v>
      </c>
      <c r="AF1019">
        <v>4.37</v>
      </c>
    </row>
    <row r="1020" spans="1:32" x14ac:dyDescent="0.3">
      <c r="A1020">
        <v>2</v>
      </c>
      <c r="B1020">
        <v>1.28</v>
      </c>
      <c r="C1020">
        <f t="shared" si="160"/>
        <v>1.0557849631181644</v>
      </c>
      <c r="E1020" t="s">
        <v>18</v>
      </c>
      <c r="F1020" t="s">
        <v>14</v>
      </c>
      <c r="G1020">
        <f t="shared" si="161"/>
        <v>0</v>
      </c>
      <c r="H1020">
        <f t="shared" si="162"/>
        <v>1</v>
      </c>
      <c r="I1020">
        <f t="shared" si="163"/>
        <v>0</v>
      </c>
      <c r="J1020">
        <f t="shared" si="164"/>
        <v>0</v>
      </c>
      <c r="K1020" t="s">
        <v>5</v>
      </c>
      <c r="L1020">
        <f t="shared" si="165"/>
        <v>0</v>
      </c>
      <c r="M1020">
        <f t="shared" si="166"/>
        <v>1</v>
      </c>
      <c r="N1020">
        <f t="shared" si="167"/>
        <v>0</v>
      </c>
      <c r="O1020">
        <v>62</v>
      </c>
      <c r="P1020">
        <v>57</v>
      </c>
      <c r="Q1020">
        <v>11602</v>
      </c>
      <c r="R1020">
        <v>9.358932776026009</v>
      </c>
      <c r="S1020">
        <f t="shared" si="158"/>
        <v>11601.999999999993</v>
      </c>
      <c r="T1020">
        <v>9.2663397682180157</v>
      </c>
      <c r="U1020">
        <f t="shared" si="159"/>
        <v>10575.97045203565</v>
      </c>
      <c r="V1020">
        <v>9.2593007807993288E-2</v>
      </c>
      <c r="W1020">
        <v>9.2563370044416793</v>
      </c>
      <c r="X1020">
        <v>0.10259577158432975</v>
      </c>
      <c r="Z1020">
        <v>11602</v>
      </c>
      <c r="AA1020">
        <v>9.358932776026009</v>
      </c>
      <c r="AB1020">
        <v>0</v>
      </c>
      <c r="AC1020">
        <v>1</v>
      </c>
      <c r="AD1020">
        <v>6.92</v>
      </c>
      <c r="AE1020">
        <v>7.01</v>
      </c>
      <c r="AF1020">
        <v>4.32</v>
      </c>
    </row>
    <row r="1021" spans="1:32" x14ac:dyDescent="0.3">
      <c r="A1021">
        <v>2</v>
      </c>
      <c r="B1021">
        <v>1.59</v>
      </c>
      <c r="C1021">
        <f t="shared" si="160"/>
        <v>1.1073559094839769</v>
      </c>
      <c r="E1021" t="s">
        <v>3</v>
      </c>
      <c r="F1021" t="s">
        <v>10</v>
      </c>
      <c r="G1021">
        <f t="shared" si="161"/>
        <v>0</v>
      </c>
      <c r="H1021">
        <f t="shared" si="162"/>
        <v>0</v>
      </c>
      <c r="I1021">
        <f t="shared" si="163"/>
        <v>0</v>
      </c>
      <c r="J1021">
        <f t="shared" si="164"/>
        <v>1</v>
      </c>
      <c r="K1021" t="s">
        <v>7</v>
      </c>
      <c r="L1021">
        <f t="shared" si="165"/>
        <v>0</v>
      </c>
      <c r="M1021">
        <f t="shared" si="166"/>
        <v>1</v>
      </c>
      <c r="N1021">
        <f t="shared" si="167"/>
        <v>0</v>
      </c>
      <c r="O1021">
        <v>61.2</v>
      </c>
      <c r="P1021">
        <v>58</v>
      </c>
      <c r="Q1021">
        <v>11119</v>
      </c>
      <c r="R1021">
        <v>9.3164106357032495</v>
      </c>
      <c r="S1021">
        <f t="shared" si="158"/>
        <v>11119.000000000002</v>
      </c>
      <c r="T1021">
        <v>9.2756054589404275</v>
      </c>
      <c r="U1021">
        <f t="shared" si="159"/>
        <v>10674.419518288651</v>
      </c>
      <c r="V1021">
        <v>4.0805176762821915E-2</v>
      </c>
      <c r="W1021">
        <v>9.2757575972369715</v>
      </c>
      <c r="X1021">
        <v>4.0653038466277991E-2</v>
      </c>
      <c r="Z1021">
        <v>11119</v>
      </c>
      <c r="AA1021">
        <v>9.3164106357032495</v>
      </c>
      <c r="AB1021">
        <v>0</v>
      </c>
      <c r="AC1021">
        <v>1</v>
      </c>
      <c r="AD1021">
        <v>7.52</v>
      </c>
      <c r="AE1021">
        <v>7.5</v>
      </c>
      <c r="AF1021">
        <v>4.5999999999999996</v>
      </c>
    </row>
    <row r="1022" spans="1:32" x14ac:dyDescent="0.3">
      <c r="A1022">
        <v>2</v>
      </c>
      <c r="B1022">
        <v>1.1499999999999999</v>
      </c>
      <c r="C1022">
        <f t="shared" si="160"/>
        <v>1.0312108054708153</v>
      </c>
      <c r="E1022" t="s">
        <v>12</v>
      </c>
      <c r="F1022" t="s">
        <v>4</v>
      </c>
      <c r="G1022">
        <f t="shared" si="161"/>
        <v>0</v>
      </c>
      <c r="H1022">
        <f t="shared" si="162"/>
        <v>0</v>
      </c>
      <c r="I1022">
        <f t="shared" si="163"/>
        <v>1</v>
      </c>
      <c r="J1022">
        <f t="shared" si="164"/>
        <v>0</v>
      </c>
      <c r="K1022" t="s">
        <v>11</v>
      </c>
      <c r="L1022">
        <f t="shared" si="165"/>
        <v>0</v>
      </c>
      <c r="M1022">
        <f t="shared" si="166"/>
        <v>0</v>
      </c>
      <c r="N1022">
        <f t="shared" si="167"/>
        <v>1</v>
      </c>
      <c r="O1022">
        <v>62.9</v>
      </c>
      <c r="P1022">
        <v>56</v>
      </c>
      <c r="Q1022">
        <v>4959</v>
      </c>
      <c r="R1022">
        <v>8.5089593864891331</v>
      </c>
      <c r="S1022">
        <f t="shared" si="158"/>
        <v>4958.9999999999964</v>
      </c>
      <c r="T1022">
        <v>8.4845232882392008</v>
      </c>
      <c r="U1022">
        <f t="shared" si="159"/>
        <v>4839.2899685642051</v>
      </c>
      <c r="V1022">
        <v>2.4436098249932314E-2</v>
      </c>
      <c r="W1022">
        <v>8.4820404862189829</v>
      </c>
      <c r="X1022">
        <v>2.6918900270150203E-2</v>
      </c>
      <c r="Z1022">
        <v>4959</v>
      </c>
      <c r="AA1022">
        <v>8.5089593864891331</v>
      </c>
      <c r="AB1022">
        <v>0</v>
      </c>
      <c r="AC1022">
        <v>1</v>
      </c>
      <c r="AD1022">
        <v>6.7</v>
      </c>
      <c r="AE1022">
        <v>6.59</v>
      </c>
      <c r="AF1022">
        <v>4.18</v>
      </c>
    </row>
    <row r="1023" spans="1:32" x14ac:dyDescent="0.3">
      <c r="A1023">
        <v>2</v>
      </c>
      <c r="B1023">
        <v>1.1299999999999999</v>
      </c>
      <c r="C1023">
        <f t="shared" si="160"/>
        <v>1.027240065158562</v>
      </c>
      <c r="E1023" t="s">
        <v>3</v>
      </c>
      <c r="F1023" t="s">
        <v>13</v>
      </c>
      <c r="G1023">
        <f t="shared" si="161"/>
        <v>0</v>
      </c>
      <c r="H1023">
        <f t="shared" si="162"/>
        <v>0</v>
      </c>
      <c r="I1023">
        <f t="shared" si="163"/>
        <v>1</v>
      </c>
      <c r="J1023">
        <f t="shared" si="164"/>
        <v>0</v>
      </c>
      <c r="K1023" t="s">
        <v>15</v>
      </c>
      <c r="L1023">
        <f t="shared" si="165"/>
        <v>0</v>
      </c>
      <c r="M1023">
        <f t="shared" si="166"/>
        <v>1</v>
      </c>
      <c r="N1023">
        <f t="shared" si="167"/>
        <v>0</v>
      </c>
      <c r="O1023">
        <v>62.7</v>
      </c>
      <c r="P1023">
        <v>57</v>
      </c>
      <c r="Q1023">
        <v>6644</v>
      </c>
      <c r="R1023">
        <v>8.8014694707331849</v>
      </c>
      <c r="S1023">
        <f t="shared" si="158"/>
        <v>6643.9999999999955</v>
      </c>
      <c r="T1023">
        <v>8.9019647475180967</v>
      </c>
      <c r="U1023">
        <f t="shared" si="159"/>
        <v>7346.393176804846</v>
      </c>
      <c r="V1023">
        <v>-0.10049527678491188</v>
      </c>
      <c r="W1023">
        <v>8.8917060672124855</v>
      </c>
      <c r="X1023">
        <v>-9.0236596479300601E-2</v>
      </c>
      <c r="Z1023">
        <v>6644</v>
      </c>
      <c r="AA1023">
        <v>8.8014694707331849</v>
      </c>
      <c r="AB1023">
        <v>0</v>
      </c>
      <c r="AC1023">
        <v>1</v>
      </c>
      <c r="AD1023">
        <v>6.68</v>
      </c>
      <c r="AE1023">
        <v>6.65</v>
      </c>
      <c r="AF1023">
        <v>4.18</v>
      </c>
    </row>
    <row r="1024" spans="1:32" x14ac:dyDescent="0.3">
      <c r="A1024">
        <v>2</v>
      </c>
      <c r="B1024">
        <v>1.5</v>
      </c>
      <c r="C1024">
        <f t="shared" si="160"/>
        <v>1.0932575062388263</v>
      </c>
      <c r="E1024" t="s">
        <v>12</v>
      </c>
      <c r="F1024" t="s">
        <v>1</v>
      </c>
      <c r="G1024">
        <f t="shared" si="161"/>
        <v>0</v>
      </c>
      <c r="H1024">
        <f t="shared" si="162"/>
        <v>0</v>
      </c>
      <c r="I1024">
        <f t="shared" si="163"/>
        <v>0</v>
      </c>
      <c r="J1024">
        <f t="shared" si="164"/>
        <v>1</v>
      </c>
      <c r="K1024" t="s">
        <v>2</v>
      </c>
      <c r="L1024">
        <f t="shared" si="165"/>
        <v>0</v>
      </c>
      <c r="M1024">
        <f t="shared" si="166"/>
        <v>0</v>
      </c>
      <c r="N1024">
        <f t="shared" si="167"/>
        <v>1</v>
      </c>
      <c r="O1024">
        <v>61.2</v>
      </c>
      <c r="P1024">
        <v>61</v>
      </c>
      <c r="Q1024">
        <v>7518</v>
      </c>
      <c r="R1024">
        <v>8.9250554241241229</v>
      </c>
      <c r="S1024">
        <f t="shared" si="158"/>
        <v>7517.9999999999973</v>
      </c>
      <c r="T1024">
        <v>8.7994740925012156</v>
      </c>
      <c r="U1024">
        <f t="shared" si="159"/>
        <v>6630.7559248906909</v>
      </c>
      <c r="V1024">
        <v>0.1255813316229073</v>
      </c>
      <c r="W1024">
        <v>8.7893129395141187</v>
      </c>
      <c r="X1024">
        <v>0.13574248461000415</v>
      </c>
      <c r="Z1024">
        <v>7518</v>
      </c>
      <c r="AA1024">
        <v>8.9250554241241229</v>
      </c>
      <c r="AB1024">
        <v>0</v>
      </c>
      <c r="AC1024">
        <v>1</v>
      </c>
      <c r="AD1024">
        <v>7.43</v>
      </c>
      <c r="AE1024">
        <v>7.37</v>
      </c>
      <c r="AF1024">
        <v>4.53</v>
      </c>
    </row>
    <row r="1025" spans="1:32" x14ac:dyDescent="0.3">
      <c r="A1025">
        <v>2</v>
      </c>
      <c r="B1025">
        <v>1.02</v>
      </c>
      <c r="C1025">
        <f t="shared" si="160"/>
        <v>1.0043640927805335</v>
      </c>
      <c r="E1025" t="s">
        <v>18</v>
      </c>
      <c r="F1025" t="s">
        <v>14</v>
      </c>
      <c r="G1025">
        <f t="shared" si="161"/>
        <v>0</v>
      </c>
      <c r="H1025">
        <f t="shared" si="162"/>
        <v>1</v>
      </c>
      <c r="I1025">
        <f t="shared" si="163"/>
        <v>0</v>
      </c>
      <c r="J1025">
        <f t="shared" si="164"/>
        <v>0</v>
      </c>
      <c r="K1025" t="s">
        <v>2</v>
      </c>
      <c r="L1025">
        <f t="shared" si="165"/>
        <v>0</v>
      </c>
      <c r="M1025">
        <f t="shared" si="166"/>
        <v>0</v>
      </c>
      <c r="N1025">
        <f t="shared" si="167"/>
        <v>1</v>
      </c>
      <c r="O1025">
        <v>63.1</v>
      </c>
      <c r="P1025">
        <v>55</v>
      </c>
      <c r="Q1025">
        <v>5058</v>
      </c>
      <c r="R1025">
        <v>8.5287264272299108</v>
      </c>
      <c r="S1025">
        <f t="shared" si="158"/>
        <v>5058.0000000000018</v>
      </c>
      <c r="T1025">
        <v>8.4658962696353353</v>
      </c>
      <c r="U1025">
        <f t="shared" si="159"/>
        <v>4749.98276991283</v>
      </c>
      <c r="V1025">
        <v>6.2830157594575553E-2</v>
      </c>
      <c r="W1025">
        <v>8.4606942351122569</v>
      </c>
      <c r="X1025">
        <v>6.8032192117653878E-2</v>
      </c>
      <c r="Z1025">
        <v>5058</v>
      </c>
      <c r="AA1025">
        <v>8.5287264272299108</v>
      </c>
      <c r="AB1025">
        <v>0</v>
      </c>
      <c r="AC1025">
        <v>1</v>
      </c>
      <c r="AD1025">
        <v>6.45</v>
      </c>
      <c r="AE1025">
        <v>6.38</v>
      </c>
      <c r="AF1025">
        <v>4.05</v>
      </c>
    </row>
    <row r="1026" spans="1:32" x14ac:dyDescent="0.3">
      <c r="A1026">
        <v>2</v>
      </c>
      <c r="B1026">
        <v>1.03</v>
      </c>
      <c r="C1026">
        <f t="shared" si="160"/>
        <v>1.0065211513317971</v>
      </c>
      <c r="E1026" t="s">
        <v>12</v>
      </c>
      <c r="F1026" t="s">
        <v>13</v>
      </c>
      <c r="G1026">
        <f t="shared" si="161"/>
        <v>0</v>
      </c>
      <c r="H1026">
        <f t="shared" si="162"/>
        <v>0</v>
      </c>
      <c r="I1026">
        <f t="shared" si="163"/>
        <v>1</v>
      </c>
      <c r="J1026">
        <f t="shared" si="164"/>
        <v>0</v>
      </c>
      <c r="K1026" t="s">
        <v>5</v>
      </c>
      <c r="L1026">
        <f t="shared" si="165"/>
        <v>0</v>
      </c>
      <c r="M1026">
        <f t="shared" si="166"/>
        <v>1</v>
      </c>
      <c r="N1026">
        <f t="shared" si="167"/>
        <v>0</v>
      </c>
      <c r="O1026">
        <v>60.4</v>
      </c>
      <c r="P1026">
        <v>59</v>
      </c>
      <c r="Q1026">
        <v>7729</v>
      </c>
      <c r="R1026">
        <v>8.9527347671068718</v>
      </c>
      <c r="S1026">
        <f t="shared" si="158"/>
        <v>7729.0000000000064</v>
      </c>
      <c r="T1026">
        <v>8.7885456992827518</v>
      </c>
      <c r="U1026">
        <f t="shared" si="159"/>
        <v>6558.6869332116712</v>
      </c>
      <c r="V1026">
        <v>0.16418906782412002</v>
      </c>
      <c r="W1026">
        <v>8.7876877503206554</v>
      </c>
      <c r="X1026">
        <v>0.16504701678621636</v>
      </c>
      <c r="Z1026">
        <v>7729</v>
      </c>
      <c r="AA1026">
        <v>8.9527347671068718</v>
      </c>
      <c r="AB1026">
        <v>0</v>
      </c>
      <c r="AC1026">
        <v>1</v>
      </c>
      <c r="AD1026">
        <v>6.58</v>
      </c>
      <c r="AE1026">
        <v>6.56</v>
      </c>
      <c r="AF1026">
        <v>3.97</v>
      </c>
    </row>
    <row r="1027" spans="1:32" x14ac:dyDescent="0.3">
      <c r="A1027">
        <v>2</v>
      </c>
      <c r="B1027">
        <v>1.06</v>
      </c>
      <c r="C1027">
        <f t="shared" si="160"/>
        <v>1.0128957753911554</v>
      </c>
      <c r="E1027" t="s">
        <v>3</v>
      </c>
      <c r="F1027" t="s">
        <v>4</v>
      </c>
      <c r="G1027">
        <f t="shared" si="161"/>
        <v>0</v>
      </c>
      <c r="H1027">
        <f t="shared" si="162"/>
        <v>0</v>
      </c>
      <c r="I1027">
        <f t="shared" si="163"/>
        <v>1</v>
      </c>
      <c r="J1027">
        <f t="shared" si="164"/>
        <v>0</v>
      </c>
      <c r="K1027" t="s">
        <v>11</v>
      </c>
      <c r="L1027">
        <f t="shared" si="165"/>
        <v>0</v>
      </c>
      <c r="M1027">
        <f t="shared" si="166"/>
        <v>0</v>
      </c>
      <c r="N1027">
        <f t="shared" si="167"/>
        <v>1</v>
      </c>
      <c r="O1027">
        <v>59.9</v>
      </c>
      <c r="P1027">
        <v>58</v>
      </c>
      <c r="Q1027">
        <v>4749</v>
      </c>
      <c r="R1027">
        <v>8.4656893485491214</v>
      </c>
      <c r="S1027">
        <f t="shared" ref="S1027:S1090" si="168">EXP(R1027)</f>
        <v>4748.9999999999982</v>
      </c>
      <c r="T1027">
        <v>8.4421391857009276</v>
      </c>
      <c r="U1027">
        <f t="shared" ref="U1027:U1090" si="169">EXP(T1027)</f>
        <v>4638.4669211543087</v>
      </c>
      <c r="V1027">
        <v>2.3550162848193779E-2</v>
      </c>
      <c r="W1027">
        <v>8.4416481197315676</v>
      </c>
      <c r="X1027">
        <v>2.4041228817553773E-2</v>
      </c>
      <c r="Z1027">
        <v>4749</v>
      </c>
      <c r="AA1027">
        <v>8.4656893485491214</v>
      </c>
      <c r="AB1027">
        <v>0</v>
      </c>
      <c r="AC1027">
        <v>1</v>
      </c>
      <c r="AD1027">
        <v>6.67</v>
      </c>
      <c r="AE1027">
        <v>6.63</v>
      </c>
      <c r="AF1027">
        <v>3.98</v>
      </c>
    </row>
    <row r="1028" spans="1:32" x14ac:dyDescent="0.3">
      <c r="A1028">
        <v>2</v>
      </c>
      <c r="B1028">
        <v>1.02</v>
      </c>
      <c r="C1028">
        <f t="shared" si="160"/>
        <v>1.0043640927805335</v>
      </c>
      <c r="E1028" t="s">
        <v>3</v>
      </c>
      <c r="F1028" t="s">
        <v>6</v>
      </c>
      <c r="G1028">
        <f t="shared" si="161"/>
        <v>0</v>
      </c>
      <c r="H1028">
        <f t="shared" si="162"/>
        <v>1</v>
      </c>
      <c r="I1028">
        <f t="shared" si="163"/>
        <v>0</v>
      </c>
      <c r="J1028">
        <f t="shared" si="164"/>
        <v>0</v>
      </c>
      <c r="K1028" t="s">
        <v>2</v>
      </c>
      <c r="L1028">
        <f t="shared" si="165"/>
        <v>0</v>
      </c>
      <c r="M1028">
        <f t="shared" si="166"/>
        <v>0</v>
      </c>
      <c r="N1028">
        <f t="shared" si="167"/>
        <v>1</v>
      </c>
      <c r="O1028">
        <v>61.1</v>
      </c>
      <c r="P1028">
        <v>56</v>
      </c>
      <c r="Q1028">
        <v>4675</v>
      </c>
      <c r="R1028">
        <v>8.449984441722787</v>
      </c>
      <c r="S1028">
        <f t="shared" si="168"/>
        <v>4674.9999999999982</v>
      </c>
      <c r="T1028">
        <v>8.4739720485662069</v>
      </c>
      <c r="U1028">
        <f t="shared" si="169"/>
        <v>4788.4978911667704</v>
      </c>
      <c r="V1028">
        <v>-2.398760684341994E-2</v>
      </c>
      <c r="W1028">
        <v>8.4779733920855858</v>
      </c>
      <c r="X1028">
        <v>-2.7988950362798803E-2</v>
      </c>
      <c r="Z1028">
        <v>4675</v>
      </c>
      <c r="AA1028">
        <v>8.449984441722787</v>
      </c>
      <c r="AB1028">
        <v>0</v>
      </c>
      <c r="AC1028">
        <v>1</v>
      </c>
      <c r="AD1028">
        <v>6.51</v>
      </c>
      <c r="AE1028">
        <v>6.45</v>
      </c>
      <c r="AF1028">
        <v>3.96</v>
      </c>
    </row>
    <row r="1029" spans="1:32" x14ac:dyDescent="0.3">
      <c r="A1029">
        <v>2</v>
      </c>
      <c r="B1029">
        <v>1.52</v>
      </c>
      <c r="C1029">
        <f t="shared" si="160"/>
        <v>1.0964463975475236</v>
      </c>
      <c r="E1029" t="s">
        <v>0</v>
      </c>
      <c r="F1029" t="s">
        <v>6</v>
      </c>
      <c r="G1029">
        <f t="shared" si="161"/>
        <v>0</v>
      </c>
      <c r="H1029">
        <f t="shared" si="162"/>
        <v>1</v>
      </c>
      <c r="I1029">
        <f t="shared" si="163"/>
        <v>0</v>
      </c>
      <c r="J1029">
        <f t="shared" si="164"/>
        <v>0</v>
      </c>
      <c r="K1029" t="s">
        <v>2</v>
      </c>
      <c r="L1029">
        <f t="shared" si="165"/>
        <v>0</v>
      </c>
      <c r="M1029">
        <f t="shared" si="166"/>
        <v>0</v>
      </c>
      <c r="N1029">
        <f t="shared" si="167"/>
        <v>1</v>
      </c>
      <c r="O1029">
        <v>63.5</v>
      </c>
      <c r="P1029">
        <v>58</v>
      </c>
      <c r="Q1029">
        <v>11075</v>
      </c>
      <c r="R1029">
        <v>9.3124455949133367</v>
      </c>
      <c r="S1029">
        <f t="shared" si="168"/>
        <v>11075.000000000004</v>
      </c>
      <c r="T1029">
        <v>9.1673464153348103</v>
      </c>
      <c r="U1029">
        <f t="shared" si="169"/>
        <v>9579.1717908658684</v>
      </c>
      <c r="V1029">
        <v>0.14509917957852636</v>
      </c>
      <c r="W1029">
        <v>9.1509594886461478</v>
      </c>
      <c r="X1029">
        <v>0.16148610626718884</v>
      </c>
      <c r="Z1029">
        <v>11075</v>
      </c>
      <c r="AA1029">
        <v>9.3124455949133367</v>
      </c>
      <c r="AB1029">
        <v>0</v>
      </c>
      <c r="AC1029">
        <v>1</v>
      </c>
      <c r="AD1029">
        <v>7.29</v>
      </c>
      <c r="AE1029">
        <v>7.36</v>
      </c>
      <c r="AF1029">
        <v>4.6500000000000004</v>
      </c>
    </row>
    <row r="1030" spans="1:32" x14ac:dyDescent="0.3">
      <c r="A1030">
        <v>2</v>
      </c>
      <c r="B1030">
        <v>1.01</v>
      </c>
      <c r="C1030">
        <f t="shared" si="160"/>
        <v>1.0021904733436682</v>
      </c>
      <c r="E1030" t="s">
        <v>12</v>
      </c>
      <c r="F1030" t="s">
        <v>13</v>
      </c>
      <c r="G1030">
        <f t="shared" si="161"/>
        <v>0</v>
      </c>
      <c r="H1030">
        <f t="shared" si="162"/>
        <v>0</v>
      </c>
      <c r="I1030">
        <f t="shared" si="163"/>
        <v>1</v>
      </c>
      <c r="J1030">
        <f t="shared" si="164"/>
        <v>0</v>
      </c>
      <c r="K1030" t="s">
        <v>15</v>
      </c>
      <c r="L1030">
        <f t="shared" si="165"/>
        <v>0</v>
      </c>
      <c r="M1030">
        <f t="shared" si="166"/>
        <v>1</v>
      </c>
      <c r="N1030">
        <f t="shared" si="167"/>
        <v>0</v>
      </c>
      <c r="O1030">
        <v>61.9</v>
      </c>
      <c r="P1030">
        <v>59</v>
      </c>
      <c r="Q1030">
        <v>5864</v>
      </c>
      <c r="R1030">
        <v>8.6765872435664875</v>
      </c>
      <c r="S1030">
        <f t="shared" si="168"/>
        <v>5864</v>
      </c>
      <c r="T1030">
        <v>8.6641959826228003</v>
      </c>
      <c r="U1030">
        <f t="shared" si="169"/>
        <v>5791.7859811977569</v>
      </c>
      <c r="V1030">
        <v>1.2391260943687143E-2</v>
      </c>
      <c r="W1030">
        <v>8.6806153548131988</v>
      </c>
      <c r="X1030">
        <v>-4.0281112467113189E-3</v>
      </c>
      <c r="Z1030">
        <v>5864</v>
      </c>
      <c r="AA1030">
        <v>8.6765872435664875</v>
      </c>
      <c r="AB1030">
        <v>0</v>
      </c>
      <c r="AC1030">
        <v>1</v>
      </c>
      <c r="AD1030">
        <v>6.38</v>
      </c>
      <c r="AE1030">
        <v>6.34</v>
      </c>
      <c r="AF1030">
        <v>3.94</v>
      </c>
    </row>
    <row r="1031" spans="1:32" x14ac:dyDescent="0.3">
      <c r="A1031">
        <v>2</v>
      </c>
      <c r="B1031">
        <v>2</v>
      </c>
      <c r="C1031">
        <f t="shared" si="160"/>
        <v>1.1646528560862337</v>
      </c>
      <c r="E1031" t="s">
        <v>0</v>
      </c>
      <c r="F1031" t="s">
        <v>17</v>
      </c>
      <c r="G1031">
        <f t="shared" si="161"/>
        <v>1</v>
      </c>
      <c r="H1031">
        <f t="shared" si="162"/>
        <v>0</v>
      </c>
      <c r="I1031">
        <f t="shared" si="163"/>
        <v>0</v>
      </c>
      <c r="J1031">
        <f t="shared" si="164"/>
        <v>0</v>
      </c>
      <c r="K1031" t="s">
        <v>11</v>
      </c>
      <c r="L1031">
        <f t="shared" si="165"/>
        <v>0</v>
      </c>
      <c r="M1031">
        <f t="shared" si="166"/>
        <v>0</v>
      </c>
      <c r="N1031">
        <f t="shared" si="167"/>
        <v>1</v>
      </c>
      <c r="O1031">
        <v>63.8</v>
      </c>
      <c r="P1031">
        <v>57</v>
      </c>
      <c r="Q1031">
        <v>10528</v>
      </c>
      <c r="R1031">
        <v>9.261793653565098</v>
      </c>
      <c r="S1031">
        <f t="shared" si="168"/>
        <v>10527.999999999995</v>
      </c>
      <c r="T1031">
        <v>9.5999295652511467</v>
      </c>
      <c r="U1031">
        <f t="shared" si="169"/>
        <v>14763.741648519406</v>
      </c>
      <c r="V1031">
        <v>-0.33813591168604873</v>
      </c>
      <c r="W1031">
        <v>9.6313691193693458</v>
      </c>
      <c r="X1031">
        <v>-0.36957546580424783</v>
      </c>
      <c r="Z1031">
        <v>10528</v>
      </c>
      <c r="AA1031">
        <v>9.261793653565098</v>
      </c>
      <c r="AB1031">
        <v>0</v>
      </c>
      <c r="AC1031">
        <v>1</v>
      </c>
      <c r="AD1031">
        <v>7.93</v>
      </c>
      <c r="AE1031">
        <v>7.88</v>
      </c>
      <c r="AF1031">
        <v>5.04</v>
      </c>
    </row>
    <row r="1032" spans="1:32" x14ac:dyDescent="0.3">
      <c r="A1032">
        <v>2</v>
      </c>
      <c r="B1032">
        <v>1.01</v>
      </c>
      <c r="C1032">
        <f t="shared" si="160"/>
        <v>1.0021904733436682</v>
      </c>
      <c r="E1032" t="s">
        <v>0</v>
      </c>
      <c r="F1032" t="s">
        <v>13</v>
      </c>
      <c r="G1032">
        <f t="shared" si="161"/>
        <v>0</v>
      </c>
      <c r="H1032">
        <f t="shared" si="162"/>
        <v>0</v>
      </c>
      <c r="I1032">
        <f t="shared" si="163"/>
        <v>1</v>
      </c>
      <c r="J1032">
        <f t="shared" si="164"/>
        <v>0</v>
      </c>
      <c r="K1032" t="s">
        <v>2</v>
      </c>
      <c r="L1032">
        <f t="shared" si="165"/>
        <v>0</v>
      </c>
      <c r="M1032">
        <f t="shared" si="166"/>
        <v>0</v>
      </c>
      <c r="N1032">
        <f t="shared" si="167"/>
        <v>1</v>
      </c>
      <c r="O1032">
        <v>63.6</v>
      </c>
      <c r="P1032">
        <v>58</v>
      </c>
      <c r="Q1032">
        <v>4195</v>
      </c>
      <c r="R1032">
        <v>8.3416486189013064</v>
      </c>
      <c r="S1032">
        <f t="shared" si="168"/>
        <v>4194.9999999999991</v>
      </c>
      <c r="T1032">
        <v>8.3086078135185577</v>
      </c>
      <c r="U1032">
        <f t="shared" si="169"/>
        <v>4058.658638977739</v>
      </c>
      <c r="V1032">
        <v>3.3040805382748673E-2</v>
      </c>
      <c r="W1032">
        <v>8.3140246036338628</v>
      </c>
      <c r="X1032">
        <v>2.7624015267443625E-2</v>
      </c>
      <c r="Z1032">
        <v>4195</v>
      </c>
      <c r="AA1032">
        <v>8.3416486189013064</v>
      </c>
      <c r="AB1032">
        <v>0</v>
      </c>
      <c r="AC1032">
        <v>1</v>
      </c>
      <c r="AD1032">
        <v>6.29</v>
      </c>
      <c r="AE1032">
        <v>6.35</v>
      </c>
      <c r="AF1032">
        <v>4.0199999999999996</v>
      </c>
    </row>
    <row r="1033" spans="1:32" x14ac:dyDescent="0.3">
      <c r="A1033">
        <v>2</v>
      </c>
      <c r="B1033">
        <v>1.72</v>
      </c>
      <c r="C1033">
        <f t="shared" si="160"/>
        <v>1.1266595582400232</v>
      </c>
      <c r="E1033" t="s">
        <v>12</v>
      </c>
      <c r="F1033" t="s">
        <v>10</v>
      </c>
      <c r="G1033">
        <f t="shared" si="161"/>
        <v>0</v>
      </c>
      <c r="H1033">
        <f t="shared" si="162"/>
        <v>0</v>
      </c>
      <c r="I1033">
        <f t="shared" si="163"/>
        <v>0</v>
      </c>
      <c r="J1033">
        <f t="shared" si="164"/>
        <v>1</v>
      </c>
      <c r="K1033" t="s">
        <v>5</v>
      </c>
      <c r="L1033">
        <f t="shared" si="165"/>
        <v>0</v>
      </c>
      <c r="M1033">
        <f t="shared" si="166"/>
        <v>1</v>
      </c>
      <c r="N1033">
        <f t="shared" si="167"/>
        <v>0</v>
      </c>
      <c r="O1033">
        <v>62.7</v>
      </c>
      <c r="P1033">
        <v>58</v>
      </c>
      <c r="Q1033">
        <v>12509</v>
      </c>
      <c r="R1033">
        <v>9.434203664214742</v>
      </c>
      <c r="S1033">
        <f t="shared" si="168"/>
        <v>12509.000000000007</v>
      </c>
      <c r="T1033">
        <v>9.3439397619040641</v>
      </c>
      <c r="U1033">
        <f t="shared" si="169"/>
        <v>11429.348567031175</v>
      </c>
      <c r="V1033">
        <v>9.0263902310677935E-2</v>
      </c>
      <c r="W1033">
        <v>9.3583689139200725</v>
      </c>
      <c r="X1033">
        <v>7.5834750294669462E-2</v>
      </c>
      <c r="Z1033">
        <v>12509</v>
      </c>
      <c r="AA1033">
        <v>9.434203664214742</v>
      </c>
      <c r="AB1033">
        <v>0</v>
      </c>
      <c r="AC1033">
        <v>1</v>
      </c>
      <c r="AD1033">
        <v>7.6</v>
      </c>
      <c r="AE1033">
        <v>7.54</v>
      </c>
      <c r="AF1033">
        <v>4.75</v>
      </c>
    </row>
    <row r="1034" spans="1:32" x14ac:dyDescent="0.3">
      <c r="A1034">
        <v>2</v>
      </c>
      <c r="B1034">
        <v>1.22</v>
      </c>
      <c r="C1034">
        <f t="shared" si="160"/>
        <v>1.0446974310615553</v>
      </c>
      <c r="E1034" t="s">
        <v>3</v>
      </c>
      <c r="F1034" t="s">
        <v>13</v>
      </c>
      <c r="G1034">
        <f t="shared" si="161"/>
        <v>0</v>
      </c>
      <c r="H1034">
        <f t="shared" si="162"/>
        <v>0</v>
      </c>
      <c r="I1034">
        <f t="shared" si="163"/>
        <v>1</v>
      </c>
      <c r="J1034">
        <f t="shared" si="164"/>
        <v>0</v>
      </c>
      <c r="K1034" t="s">
        <v>15</v>
      </c>
      <c r="L1034">
        <f t="shared" si="165"/>
        <v>0</v>
      </c>
      <c r="M1034">
        <f t="shared" si="166"/>
        <v>1</v>
      </c>
      <c r="N1034">
        <f t="shared" si="167"/>
        <v>0</v>
      </c>
      <c r="O1034">
        <v>62</v>
      </c>
      <c r="P1034">
        <v>55</v>
      </c>
      <c r="Q1034">
        <v>7923</v>
      </c>
      <c r="R1034">
        <v>8.9775252009652426</v>
      </c>
      <c r="S1034">
        <f t="shared" si="168"/>
        <v>7923.0000000000055</v>
      </c>
      <c r="T1034">
        <v>9.0630149369982842</v>
      </c>
      <c r="U1034">
        <f t="shared" si="169"/>
        <v>8630.1307706973712</v>
      </c>
      <c r="V1034">
        <v>-8.5489736033041552E-2</v>
      </c>
      <c r="W1034">
        <v>9.0515885910083167</v>
      </c>
      <c r="X1034">
        <v>-7.4063390043074051E-2</v>
      </c>
      <c r="Z1034">
        <v>7923</v>
      </c>
      <c r="AA1034">
        <v>8.9775252009652426</v>
      </c>
      <c r="AB1034">
        <v>0</v>
      </c>
      <c r="AC1034">
        <v>1</v>
      </c>
      <c r="AD1034">
        <v>6.83</v>
      </c>
      <c r="AE1034">
        <v>6.91</v>
      </c>
      <c r="AF1034">
        <v>4.26</v>
      </c>
    </row>
    <row r="1035" spans="1:32" x14ac:dyDescent="0.3">
      <c r="A1035">
        <v>2</v>
      </c>
      <c r="B1035">
        <v>1.56</v>
      </c>
      <c r="C1035">
        <f t="shared" si="160"/>
        <v>1.1027272307550515</v>
      </c>
      <c r="E1035" t="s">
        <v>18</v>
      </c>
      <c r="F1035" t="s">
        <v>10</v>
      </c>
      <c r="G1035">
        <f t="shared" si="161"/>
        <v>0</v>
      </c>
      <c r="H1035">
        <f t="shared" si="162"/>
        <v>0</v>
      </c>
      <c r="I1035">
        <f t="shared" si="163"/>
        <v>0</v>
      </c>
      <c r="J1035">
        <f t="shared" si="164"/>
        <v>1</v>
      </c>
      <c r="K1035" t="s">
        <v>2</v>
      </c>
      <c r="L1035">
        <f t="shared" si="165"/>
        <v>0</v>
      </c>
      <c r="M1035">
        <f t="shared" si="166"/>
        <v>0</v>
      </c>
      <c r="N1035">
        <f t="shared" si="167"/>
        <v>1</v>
      </c>
      <c r="O1035">
        <v>60.2</v>
      </c>
      <c r="P1035">
        <v>61</v>
      </c>
      <c r="Q1035">
        <v>8470</v>
      </c>
      <c r="R1035">
        <v>9.0442857876460998</v>
      </c>
      <c r="S1035">
        <f t="shared" si="168"/>
        <v>8469.9999999999982</v>
      </c>
      <c r="T1035">
        <v>8.9174970431324887</v>
      </c>
      <c r="U1035">
        <f t="shared" si="169"/>
        <v>7461.3903000498676</v>
      </c>
      <c r="V1035">
        <v>0.12678874451361111</v>
      </c>
      <c r="W1035">
        <v>8.9129837831487642</v>
      </c>
      <c r="X1035">
        <v>0.13130200449733564</v>
      </c>
      <c r="Z1035">
        <v>8470</v>
      </c>
      <c r="AA1035">
        <v>9.0442857876460998</v>
      </c>
      <c r="AB1035">
        <v>0</v>
      </c>
      <c r="AC1035">
        <v>1</v>
      </c>
      <c r="AD1035">
        <v>7.5</v>
      </c>
      <c r="AE1035">
        <v>7.59</v>
      </c>
      <c r="AF1035">
        <v>4.54</v>
      </c>
    </row>
    <row r="1036" spans="1:32" x14ac:dyDescent="0.3">
      <c r="A1036">
        <v>2</v>
      </c>
      <c r="B1036">
        <v>1.04</v>
      </c>
      <c r="C1036">
        <f t="shared" si="160"/>
        <v>1.0086619341391987</v>
      </c>
      <c r="E1036" t="s">
        <v>3</v>
      </c>
      <c r="F1036" t="s">
        <v>13</v>
      </c>
      <c r="G1036">
        <f t="shared" si="161"/>
        <v>0</v>
      </c>
      <c r="H1036">
        <f t="shared" si="162"/>
        <v>0</v>
      </c>
      <c r="I1036">
        <f t="shared" si="163"/>
        <v>1</v>
      </c>
      <c r="J1036">
        <f t="shared" si="164"/>
        <v>0</v>
      </c>
      <c r="K1036" t="s">
        <v>15</v>
      </c>
      <c r="L1036">
        <f t="shared" si="165"/>
        <v>0</v>
      </c>
      <c r="M1036">
        <f t="shared" si="166"/>
        <v>1</v>
      </c>
      <c r="N1036">
        <f t="shared" si="167"/>
        <v>0</v>
      </c>
      <c r="O1036">
        <v>60.5</v>
      </c>
      <c r="P1036">
        <v>57</v>
      </c>
      <c r="Q1036">
        <v>6955</v>
      </c>
      <c r="R1036">
        <v>8.8472161043575426</v>
      </c>
      <c r="S1036">
        <f t="shared" si="168"/>
        <v>6954.9999999999955</v>
      </c>
      <c r="T1036">
        <v>8.8261978019342315</v>
      </c>
      <c r="U1036">
        <f t="shared" si="169"/>
        <v>6810.3432516548346</v>
      </c>
      <c r="V1036">
        <v>2.1018302423311042E-2</v>
      </c>
      <c r="W1036">
        <v>8.8235049228674178</v>
      </c>
      <c r="X1036">
        <v>2.3711181490124744E-2</v>
      </c>
      <c r="Z1036">
        <v>6955</v>
      </c>
      <c r="AA1036">
        <v>8.8472161043575426</v>
      </c>
      <c r="AB1036">
        <v>0</v>
      </c>
      <c r="AC1036">
        <v>1</v>
      </c>
      <c r="AD1036">
        <v>6.56</v>
      </c>
      <c r="AE1036">
        <v>6.62</v>
      </c>
      <c r="AF1036">
        <v>3.99</v>
      </c>
    </row>
    <row r="1037" spans="1:32" x14ac:dyDescent="0.3">
      <c r="A1037">
        <v>2</v>
      </c>
      <c r="B1037">
        <v>1.1000000000000001</v>
      </c>
      <c r="C1037">
        <f t="shared" si="160"/>
        <v>1.0211798847575535</v>
      </c>
      <c r="E1037" t="s">
        <v>12</v>
      </c>
      <c r="F1037" t="s">
        <v>6</v>
      </c>
      <c r="G1037">
        <f t="shared" si="161"/>
        <v>0</v>
      </c>
      <c r="H1037">
        <f t="shared" si="162"/>
        <v>1</v>
      </c>
      <c r="I1037">
        <f t="shared" si="163"/>
        <v>0</v>
      </c>
      <c r="J1037">
        <f t="shared" si="164"/>
        <v>0</v>
      </c>
      <c r="K1037" t="s">
        <v>11</v>
      </c>
      <c r="L1037">
        <f t="shared" si="165"/>
        <v>0</v>
      </c>
      <c r="M1037">
        <f t="shared" si="166"/>
        <v>0</v>
      </c>
      <c r="N1037">
        <f t="shared" si="167"/>
        <v>1</v>
      </c>
      <c r="O1037">
        <v>60.9</v>
      </c>
      <c r="P1037">
        <v>60</v>
      </c>
      <c r="Q1037">
        <v>4622</v>
      </c>
      <c r="R1037">
        <v>8.4385827908343263</v>
      </c>
      <c r="S1037">
        <f t="shared" si="168"/>
        <v>4622.0000000000009</v>
      </c>
      <c r="T1037">
        <v>8.5828133436750615</v>
      </c>
      <c r="U1037">
        <f t="shared" si="169"/>
        <v>5339.1051535741653</v>
      </c>
      <c r="V1037">
        <v>-0.14423055284073527</v>
      </c>
      <c r="W1037">
        <v>8.5868762410425408</v>
      </c>
      <c r="X1037">
        <v>-0.14829345020821449</v>
      </c>
      <c r="Z1037">
        <v>4622</v>
      </c>
      <c r="AA1037">
        <v>8.4385827908343263</v>
      </c>
      <c r="AB1037">
        <v>0</v>
      </c>
      <c r="AC1037">
        <v>1</v>
      </c>
      <c r="AD1037">
        <v>6.66</v>
      </c>
      <c r="AE1037">
        <v>6.61</v>
      </c>
      <c r="AF1037">
        <v>4.04</v>
      </c>
    </row>
    <row r="1038" spans="1:32" x14ac:dyDescent="0.3">
      <c r="A1038">
        <v>2</v>
      </c>
      <c r="B1038">
        <v>2</v>
      </c>
      <c r="C1038">
        <f t="shared" si="160"/>
        <v>1.1646528560862337</v>
      </c>
      <c r="E1038" t="s">
        <v>0</v>
      </c>
      <c r="F1038" t="s">
        <v>4</v>
      </c>
      <c r="G1038">
        <f t="shared" si="161"/>
        <v>0</v>
      </c>
      <c r="H1038">
        <f t="shared" si="162"/>
        <v>0</v>
      </c>
      <c r="I1038">
        <f t="shared" si="163"/>
        <v>1</v>
      </c>
      <c r="J1038">
        <f t="shared" si="164"/>
        <v>0</v>
      </c>
      <c r="K1038" t="s">
        <v>11</v>
      </c>
      <c r="L1038">
        <f t="shared" si="165"/>
        <v>0</v>
      </c>
      <c r="M1038">
        <f t="shared" si="166"/>
        <v>0</v>
      </c>
      <c r="N1038">
        <f t="shared" si="167"/>
        <v>1</v>
      </c>
      <c r="O1038">
        <v>63.8</v>
      </c>
      <c r="P1038">
        <v>59</v>
      </c>
      <c r="Q1038">
        <v>12554</v>
      </c>
      <c r="R1038">
        <v>9.4377946188774775</v>
      </c>
      <c r="S1038">
        <f t="shared" si="168"/>
        <v>12554.000000000005</v>
      </c>
      <c r="T1038">
        <v>9.4300689648626523</v>
      </c>
      <c r="U1038">
        <f t="shared" si="169"/>
        <v>12457.385823886836</v>
      </c>
      <c r="V1038">
        <v>7.7256540148251673E-3</v>
      </c>
      <c r="W1038">
        <v>9.4618353111258955</v>
      </c>
      <c r="X1038">
        <v>-2.4040692248417983E-2</v>
      </c>
      <c r="Z1038">
        <v>12554</v>
      </c>
      <c r="AA1038">
        <v>9.4377946188774775</v>
      </c>
      <c r="AB1038">
        <v>0</v>
      </c>
      <c r="AC1038">
        <v>1</v>
      </c>
      <c r="AD1038">
        <v>7.93</v>
      </c>
      <c r="AE1038">
        <v>7.88</v>
      </c>
      <c r="AF1038">
        <v>5.04</v>
      </c>
    </row>
    <row r="1039" spans="1:32" x14ac:dyDescent="0.3">
      <c r="A1039">
        <v>2</v>
      </c>
      <c r="B1039">
        <v>1.37</v>
      </c>
      <c r="C1039">
        <f t="shared" si="160"/>
        <v>1.0716793259854238</v>
      </c>
      <c r="E1039" t="s">
        <v>12</v>
      </c>
      <c r="F1039" t="s">
        <v>1</v>
      </c>
      <c r="G1039">
        <f t="shared" si="161"/>
        <v>0</v>
      </c>
      <c r="H1039">
        <f t="shared" si="162"/>
        <v>0</v>
      </c>
      <c r="I1039">
        <f t="shared" si="163"/>
        <v>0</v>
      </c>
      <c r="J1039">
        <f t="shared" si="164"/>
        <v>1</v>
      </c>
      <c r="K1039" t="s">
        <v>7</v>
      </c>
      <c r="L1039">
        <f t="shared" si="165"/>
        <v>0</v>
      </c>
      <c r="M1039">
        <f t="shared" si="166"/>
        <v>1</v>
      </c>
      <c r="N1039">
        <f t="shared" si="167"/>
        <v>0</v>
      </c>
      <c r="O1039">
        <v>60</v>
      </c>
      <c r="P1039">
        <v>62</v>
      </c>
      <c r="Q1039">
        <v>5370</v>
      </c>
      <c r="R1039">
        <v>8.5885831875029108</v>
      </c>
      <c r="S1039">
        <f t="shared" si="168"/>
        <v>5370.0000000000027</v>
      </c>
      <c r="T1039">
        <v>9.0387883238763767</v>
      </c>
      <c r="U1039">
        <f t="shared" si="169"/>
        <v>8423.5642382781098</v>
      </c>
      <c r="V1039">
        <v>-0.45020513637346582</v>
      </c>
      <c r="W1039">
        <v>9.0342980733935363</v>
      </c>
      <c r="X1039">
        <v>-0.44571488589062547</v>
      </c>
      <c r="Z1039">
        <v>5370</v>
      </c>
      <c r="AA1039">
        <v>8.5885831875029108</v>
      </c>
      <c r="AB1039">
        <v>0</v>
      </c>
      <c r="AC1039">
        <v>1</v>
      </c>
      <c r="AD1039">
        <v>7.24</v>
      </c>
      <c r="AE1039">
        <v>7.21</v>
      </c>
      <c r="AF1039">
        <v>4.33</v>
      </c>
    </row>
    <row r="1040" spans="1:32" x14ac:dyDescent="0.3">
      <c r="A1040">
        <v>2</v>
      </c>
      <c r="B1040">
        <v>1.5</v>
      </c>
      <c r="C1040">
        <f t="shared" si="160"/>
        <v>1.0932575062388263</v>
      </c>
      <c r="E1040" t="s">
        <v>12</v>
      </c>
      <c r="F1040" t="s">
        <v>4</v>
      </c>
      <c r="G1040">
        <f t="shared" si="161"/>
        <v>0</v>
      </c>
      <c r="H1040">
        <f t="shared" si="162"/>
        <v>0</v>
      </c>
      <c r="I1040">
        <f t="shared" si="163"/>
        <v>1</v>
      </c>
      <c r="J1040">
        <f t="shared" si="164"/>
        <v>0</v>
      </c>
      <c r="K1040" t="s">
        <v>11</v>
      </c>
      <c r="L1040">
        <f t="shared" si="165"/>
        <v>0</v>
      </c>
      <c r="M1040">
        <f t="shared" si="166"/>
        <v>0</v>
      </c>
      <c r="N1040">
        <f t="shared" si="167"/>
        <v>1</v>
      </c>
      <c r="O1040">
        <v>62.5</v>
      </c>
      <c r="P1040">
        <v>60</v>
      </c>
      <c r="Q1040">
        <v>8333</v>
      </c>
      <c r="R1040">
        <v>9.0279788143822071</v>
      </c>
      <c r="S1040">
        <f t="shared" si="168"/>
        <v>8333.0000000000018</v>
      </c>
      <c r="T1040">
        <v>8.9461471626205853</v>
      </c>
      <c r="U1040">
        <f t="shared" si="169"/>
        <v>7678.2517431724054</v>
      </c>
      <c r="V1040">
        <v>8.1831651761621771E-2</v>
      </c>
      <c r="W1040">
        <v>8.9440460138625504</v>
      </c>
      <c r="X1040">
        <v>8.3932800519656681E-2</v>
      </c>
      <c r="Z1040">
        <v>8333</v>
      </c>
      <c r="AA1040">
        <v>9.0279788143822071</v>
      </c>
      <c r="AB1040">
        <v>0</v>
      </c>
      <c r="AC1040">
        <v>1</v>
      </c>
      <c r="AD1040">
        <v>7.32</v>
      </c>
      <c r="AE1040">
        <v>7.25</v>
      </c>
      <c r="AF1040">
        <v>4.55</v>
      </c>
    </row>
    <row r="1041" spans="1:32" x14ac:dyDescent="0.3">
      <c r="A1041">
        <v>2</v>
      </c>
      <c r="B1041">
        <v>2</v>
      </c>
      <c r="C1041">
        <f t="shared" si="160"/>
        <v>1.1646528560862337</v>
      </c>
      <c r="E1041" t="s">
        <v>3</v>
      </c>
      <c r="F1041" t="s">
        <v>10</v>
      </c>
      <c r="G1041">
        <f t="shared" si="161"/>
        <v>0</v>
      </c>
      <c r="H1041">
        <f t="shared" si="162"/>
        <v>0</v>
      </c>
      <c r="I1041">
        <f t="shared" si="163"/>
        <v>0</v>
      </c>
      <c r="J1041">
        <f t="shared" si="164"/>
        <v>1</v>
      </c>
      <c r="K1041" t="s">
        <v>7</v>
      </c>
      <c r="L1041">
        <f t="shared" si="165"/>
        <v>0</v>
      </c>
      <c r="M1041">
        <f t="shared" si="166"/>
        <v>1</v>
      </c>
      <c r="N1041">
        <f t="shared" si="167"/>
        <v>0</v>
      </c>
      <c r="O1041">
        <v>62</v>
      </c>
      <c r="P1041">
        <v>57</v>
      </c>
      <c r="Q1041">
        <v>17607</v>
      </c>
      <c r="R1041">
        <v>9.7760518292264447</v>
      </c>
      <c r="S1041">
        <f t="shared" si="168"/>
        <v>17607.000000000007</v>
      </c>
      <c r="T1041">
        <v>9.6484742128905463</v>
      </c>
      <c r="U1041">
        <f t="shared" si="169"/>
        <v>15498.123218371782</v>
      </c>
      <c r="V1041">
        <v>0.12757761633589837</v>
      </c>
      <c r="W1041">
        <v>9.6821156977629919</v>
      </c>
      <c r="X1041">
        <v>9.393613146345281E-2</v>
      </c>
      <c r="Z1041">
        <v>17607</v>
      </c>
      <c r="AA1041">
        <v>9.7760518292264447</v>
      </c>
      <c r="AB1041">
        <v>0</v>
      </c>
      <c r="AC1041">
        <v>1</v>
      </c>
      <c r="AD1041">
        <v>8.0399999999999991</v>
      </c>
      <c r="AE1041">
        <v>7.99</v>
      </c>
      <c r="AF1041">
        <v>4.97</v>
      </c>
    </row>
    <row r="1042" spans="1:32" x14ac:dyDescent="0.3">
      <c r="A1042">
        <v>2</v>
      </c>
      <c r="B1042">
        <v>1.02</v>
      </c>
      <c r="C1042">
        <f t="shared" si="160"/>
        <v>1.0043640927805335</v>
      </c>
      <c r="E1042" t="s">
        <v>3</v>
      </c>
      <c r="F1042" t="s">
        <v>17</v>
      </c>
      <c r="G1042">
        <f t="shared" si="161"/>
        <v>1</v>
      </c>
      <c r="H1042">
        <f t="shared" si="162"/>
        <v>0</v>
      </c>
      <c r="I1042">
        <f t="shared" si="163"/>
        <v>0</v>
      </c>
      <c r="J1042">
        <f t="shared" si="164"/>
        <v>0</v>
      </c>
      <c r="K1042" t="s">
        <v>11</v>
      </c>
      <c r="L1042">
        <f t="shared" si="165"/>
        <v>0</v>
      </c>
      <c r="M1042">
        <f t="shared" si="166"/>
        <v>0</v>
      </c>
      <c r="N1042">
        <f t="shared" si="167"/>
        <v>1</v>
      </c>
      <c r="O1042">
        <v>61.7</v>
      </c>
      <c r="P1042">
        <v>58</v>
      </c>
      <c r="Q1042">
        <v>5426</v>
      </c>
      <c r="R1042">
        <v>8.5989574932188777</v>
      </c>
      <c r="S1042">
        <f t="shared" si="168"/>
        <v>5426.0000000000036</v>
      </c>
      <c r="T1042">
        <v>8.5389073339695578</v>
      </c>
      <c r="U1042">
        <f t="shared" si="169"/>
        <v>5109.758051172028</v>
      </c>
      <c r="V1042">
        <v>6.005015924931989E-2</v>
      </c>
      <c r="W1042">
        <v>8.542317902678418</v>
      </c>
      <c r="X1042">
        <v>5.663959054045975E-2</v>
      </c>
      <c r="Z1042">
        <v>5426</v>
      </c>
      <c r="AA1042">
        <v>8.5989574932188777</v>
      </c>
      <c r="AB1042">
        <v>0</v>
      </c>
      <c r="AC1042">
        <v>1</v>
      </c>
      <c r="AD1042">
        <v>6.41</v>
      </c>
      <c r="AE1042">
        <v>6.49</v>
      </c>
      <c r="AF1042">
        <v>3.98</v>
      </c>
    </row>
    <row r="1043" spans="1:32" x14ac:dyDescent="0.3">
      <c r="A1043">
        <v>2</v>
      </c>
      <c r="B1043">
        <v>1.73</v>
      </c>
      <c r="C1043">
        <f t="shared" si="160"/>
        <v>1.1280967241180349</v>
      </c>
      <c r="E1043" t="s">
        <v>12</v>
      </c>
      <c r="F1043" t="s">
        <v>14</v>
      </c>
      <c r="G1043">
        <f t="shared" si="161"/>
        <v>0</v>
      </c>
      <c r="H1043">
        <f t="shared" si="162"/>
        <v>1</v>
      </c>
      <c r="I1043">
        <f t="shared" si="163"/>
        <v>0</v>
      </c>
      <c r="J1043">
        <f t="shared" si="164"/>
        <v>0</v>
      </c>
      <c r="K1043" t="s">
        <v>2</v>
      </c>
      <c r="L1043">
        <f t="shared" si="165"/>
        <v>0</v>
      </c>
      <c r="M1043">
        <f t="shared" si="166"/>
        <v>0</v>
      </c>
      <c r="N1043">
        <f t="shared" si="167"/>
        <v>1</v>
      </c>
      <c r="O1043">
        <v>58</v>
      </c>
      <c r="P1043">
        <v>62</v>
      </c>
      <c r="Q1043">
        <v>13365</v>
      </c>
      <c r="R1043">
        <v>9.5003946285730194</v>
      </c>
      <c r="S1043">
        <f t="shared" si="168"/>
        <v>13365</v>
      </c>
      <c r="T1043">
        <v>9.4386784193054378</v>
      </c>
      <c r="U1043">
        <f t="shared" si="169"/>
        <v>12565.100135002123</v>
      </c>
      <c r="V1043">
        <v>6.171620926758159E-2</v>
      </c>
      <c r="W1043">
        <v>9.448317384709167</v>
      </c>
      <c r="X1043">
        <v>5.2077243863852374E-2</v>
      </c>
      <c r="Z1043">
        <v>13365</v>
      </c>
      <c r="AA1043">
        <v>9.5003946285730194</v>
      </c>
      <c r="AB1043">
        <v>0</v>
      </c>
      <c r="AC1043">
        <v>1</v>
      </c>
      <c r="AD1043">
        <v>7.95</v>
      </c>
      <c r="AE1043">
        <v>7.91</v>
      </c>
      <c r="AF1043">
        <v>4.5999999999999996</v>
      </c>
    </row>
    <row r="1044" spans="1:32" x14ac:dyDescent="0.3">
      <c r="A1044">
        <v>2</v>
      </c>
      <c r="B1044">
        <v>1.04</v>
      </c>
      <c r="C1044">
        <f t="shared" si="160"/>
        <v>1.0086619341391987</v>
      </c>
      <c r="E1044" t="s">
        <v>12</v>
      </c>
      <c r="F1044" t="s">
        <v>17</v>
      </c>
      <c r="G1044">
        <f t="shared" si="161"/>
        <v>1</v>
      </c>
      <c r="H1044">
        <f t="shared" si="162"/>
        <v>0</v>
      </c>
      <c r="I1044">
        <f t="shared" si="163"/>
        <v>0</v>
      </c>
      <c r="J1044">
        <f t="shared" si="164"/>
        <v>0</v>
      </c>
      <c r="K1044" t="s">
        <v>11</v>
      </c>
      <c r="L1044">
        <f t="shared" si="165"/>
        <v>0</v>
      </c>
      <c r="M1044">
        <f t="shared" si="166"/>
        <v>0</v>
      </c>
      <c r="N1044">
        <f t="shared" si="167"/>
        <v>1</v>
      </c>
      <c r="O1044">
        <v>60.9</v>
      </c>
      <c r="P1044">
        <v>57</v>
      </c>
      <c r="Q1044">
        <v>4123</v>
      </c>
      <c r="R1044">
        <v>8.3243363327069009</v>
      </c>
      <c r="S1044">
        <f t="shared" si="168"/>
        <v>4123.0000000000036</v>
      </c>
      <c r="T1044">
        <v>8.5357439509552169</v>
      </c>
      <c r="U1044">
        <f t="shared" si="169"/>
        <v>5093.6194690620387</v>
      </c>
      <c r="V1044">
        <v>-0.211407618248316</v>
      </c>
      <c r="W1044">
        <v>8.5420003377539526</v>
      </c>
      <c r="X1044">
        <v>-0.21766400504705175</v>
      </c>
      <c r="Z1044">
        <v>4123</v>
      </c>
      <c r="AA1044">
        <v>8.3243363327069009</v>
      </c>
      <c r="AB1044">
        <v>0</v>
      </c>
      <c r="AC1044">
        <v>1</v>
      </c>
      <c r="AD1044">
        <v>6.54</v>
      </c>
      <c r="AE1044">
        <v>6.49</v>
      </c>
      <c r="AF1044">
        <v>3.97</v>
      </c>
    </row>
    <row r="1045" spans="1:32" x14ac:dyDescent="0.3">
      <c r="A1045">
        <v>2</v>
      </c>
      <c r="B1045">
        <v>1.1599999999999999</v>
      </c>
      <c r="C1045">
        <f t="shared" si="160"/>
        <v>1.0331760061571806</v>
      </c>
      <c r="E1045" t="s">
        <v>12</v>
      </c>
      <c r="F1045" t="s">
        <v>4</v>
      </c>
      <c r="G1045">
        <f t="shared" si="161"/>
        <v>0</v>
      </c>
      <c r="H1045">
        <f t="shared" si="162"/>
        <v>0</v>
      </c>
      <c r="I1045">
        <f t="shared" si="163"/>
        <v>1</v>
      </c>
      <c r="J1045">
        <f t="shared" si="164"/>
        <v>0</v>
      </c>
      <c r="K1045" t="s">
        <v>2</v>
      </c>
      <c r="L1045">
        <f t="shared" si="165"/>
        <v>0</v>
      </c>
      <c r="M1045">
        <f t="shared" si="166"/>
        <v>0</v>
      </c>
      <c r="N1045">
        <f t="shared" si="167"/>
        <v>1</v>
      </c>
      <c r="O1045">
        <v>61.2</v>
      </c>
      <c r="P1045">
        <v>58</v>
      </c>
      <c r="Q1045">
        <v>5454</v>
      </c>
      <c r="R1045">
        <v>8.6041045634055333</v>
      </c>
      <c r="S1045">
        <f t="shared" si="168"/>
        <v>5453.9999999999973</v>
      </c>
      <c r="T1045">
        <v>8.5898927068131119</v>
      </c>
      <c r="U1045">
        <f t="shared" si="169"/>
        <v>5377.0367250538793</v>
      </c>
      <c r="V1045">
        <v>1.4211856592421412E-2</v>
      </c>
      <c r="W1045">
        <v>8.5829533982074437</v>
      </c>
      <c r="X1045">
        <v>2.1151165198089572E-2</v>
      </c>
      <c r="Z1045">
        <v>5454</v>
      </c>
      <c r="AA1045">
        <v>8.6041045634055333</v>
      </c>
      <c r="AB1045">
        <v>0</v>
      </c>
      <c r="AC1045">
        <v>1</v>
      </c>
      <c r="AD1045">
        <v>6.76</v>
      </c>
      <c r="AE1045">
        <v>6.81</v>
      </c>
      <c r="AF1045">
        <v>4.1500000000000004</v>
      </c>
    </row>
    <row r="1046" spans="1:32" x14ac:dyDescent="0.3">
      <c r="A1046">
        <v>2</v>
      </c>
      <c r="B1046">
        <v>1.02</v>
      </c>
      <c r="C1046">
        <f t="shared" si="160"/>
        <v>1.0043640927805335</v>
      </c>
      <c r="E1046" t="s">
        <v>3</v>
      </c>
      <c r="F1046" t="s">
        <v>4</v>
      </c>
      <c r="G1046">
        <f t="shared" si="161"/>
        <v>0</v>
      </c>
      <c r="H1046">
        <f t="shared" si="162"/>
        <v>0</v>
      </c>
      <c r="I1046">
        <f t="shared" si="163"/>
        <v>1</v>
      </c>
      <c r="J1046">
        <f t="shared" si="164"/>
        <v>0</v>
      </c>
      <c r="K1046" t="s">
        <v>15</v>
      </c>
      <c r="L1046">
        <f t="shared" si="165"/>
        <v>0</v>
      </c>
      <c r="M1046">
        <f t="shared" si="166"/>
        <v>1</v>
      </c>
      <c r="N1046">
        <f t="shared" si="167"/>
        <v>0</v>
      </c>
      <c r="O1046">
        <v>61.8</v>
      </c>
      <c r="P1046">
        <v>55</v>
      </c>
      <c r="Q1046">
        <v>6065</v>
      </c>
      <c r="R1046">
        <v>8.7102898213781508</v>
      </c>
      <c r="S1046">
        <f t="shared" si="168"/>
        <v>6065.0000000000018</v>
      </c>
      <c r="T1046">
        <v>8.7750947841544473</v>
      </c>
      <c r="U1046">
        <f t="shared" si="169"/>
        <v>6471.057262761221</v>
      </c>
      <c r="V1046">
        <v>-6.4804962776296549E-2</v>
      </c>
      <c r="W1046">
        <v>8.770817201623597</v>
      </c>
      <c r="X1046">
        <v>-6.0527380245446238E-2</v>
      </c>
      <c r="Z1046">
        <v>6065</v>
      </c>
      <c r="AA1046">
        <v>8.7102898213781508</v>
      </c>
      <c r="AB1046">
        <v>0</v>
      </c>
      <c r="AC1046">
        <v>1</v>
      </c>
      <c r="AD1046">
        <v>6.48</v>
      </c>
      <c r="AE1046">
        <v>6.51</v>
      </c>
      <c r="AF1046">
        <v>4.01</v>
      </c>
    </row>
    <row r="1047" spans="1:32" x14ac:dyDescent="0.3">
      <c r="A1047">
        <v>2</v>
      </c>
      <c r="B1047">
        <v>1.7</v>
      </c>
      <c r="C1047">
        <f t="shared" si="160"/>
        <v>1.1237655591061944</v>
      </c>
      <c r="E1047" t="s">
        <v>18</v>
      </c>
      <c r="F1047" t="s">
        <v>4</v>
      </c>
      <c r="G1047">
        <f t="shared" si="161"/>
        <v>0</v>
      </c>
      <c r="H1047">
        <f t="shared" si="162"/>
        <v>0</v>
      </c>
      <c r="I1047">
        <f t="shared" si="163"/>
        <v>1</v>
      </c>
      <c r="J1047">
        <f t="shared" si="164"/>
        <v>0</v>
      </c>
      <c r="K1047" t="s">
        <v>15</v>
      </c>
      <c r="L1047">
        <f t="shared" si="165"/>
        <v>0</v>
      </c>
      <c r="M1047">
        <f t="shared" si="166"/>
        <v>1</v>
      </c>
      <c r="N1047">
        <f t="shared" si="167"/>
        <v>0</v>
      </c>
      <c r="O1047">
        <v>62.8</v>
      </c>
      <c r="P1047">
        <v>58</v>
      </c>
      <c r="Q1047">
        <v>12874</v>
      </c>
      <c r="R1047">
        <v>9.4629650526125619</v>
      </c>
      <c r="S1047">
        <f t="shared" si="168"/>
        <v>12874.000000000009</v>
      </c>
      <c r="T1047">
        <v>9.5594360245374119</v>
      </c>
      <c r="U1047">
        <f t="shared" si="169"/>
        <v>14177.847986035022</v>
      </c>
      <c r="V1047">
        <v>-9.6470971924849991E-2</v>
      </c>
      <c r="W1047">
        <v>9.5717095858816155</v>
      </c>
      <c r="X1047">
        <v>-0.10874453326905353</v>
      </c>
      <c r="Z1047">
        <v>12874</v>
      </c>
      <c r="AA1047">
        <v>9.4629650526125619</v>
      </c>
      <c r="AB1047">
        <v>0</v>
      </c>
      <c r="AC1047">
        <v>1</v>
      </c>
      <c r="AD1047">
        <v>7.52</v>
      </c>
      <c r="AE1047">
        <v>7.57</v>
      </c>
      <c r="AF1047">
        <v>4.74</v>
      </c>
    </row>
    <row r="1048" spans="1:32" x14ac:dyDescent="0.3">
      <c r="A1048">
        <v>2</v>
      </c>
      <c r="B1048">
        <v>1.46</v>
      </c>
      <c r="C1048">
        <f t="shared" si="160"/>
        <v>1.0867788876422659</v>
      </c>
      <c r="E1048" t="s">
        <v>3</v>
      </c>
      <c r="F1048" t="s">
        <v>6</v>
      </c>
      <c r="G1048">
        <f t="shared" si="161"/>
        <v>0</v>
      </c>
      <c r="H1048">
        <f t="shared" si="162"/>
        <v>1</v>
      </c>
      <c r="I1048">
        <f t="shared" si="163"/>
        <v>0</v>
      </c>
      <c r="J1048">
        <f t="shared" si="164"/>
        <v>0</v>
      </c>
      <c r="K1048" t="s">
        <v>11</v>
      </c>
      <c r="L1048">
        <f t="shared" si="165"/>
        <v>0</v>
      </c>
      <c r="M1048">
        <f t="shared" si="166"/>
        <v>0</v>
      </c>
      <c r="N1048">
        <f t="shared" si="167"/>
        <v>1</v>
      </c>
      <c r="O1048">
        <v>62.3</v>
      </c>
      <c r="P1048">
        <v>55</v>
      </c>
      <c r="Q1048">
        <v>8421</v>
      </c>
      <c r="R1048">
        <v>9.0384838650299919</v>
      </c>
      <c r="S1048">
        <f t="shared" si="168"/>
        <v>8420.9999999999982</v>
      </c>
      <c r="T1048">
        <v>9.0719560353542619</v>
      </c>
      <c r="U1048">
        <f t="shared" si="169"/>
        <v>8707.6396094602587</v>
      </c>
      <c r="V1048">
        <v>-3.3472170324269968E-2</v>
      </c>
      <c r="W1048">
        <v>9.0601721908917163</v>
      </c>
      <c r="X1048">
        <v>-2.1688325861724422E-2</v>
      </c>
      <c r="Z1048">
        <v>8421</v>
      </c>
      <c r="AA1048">
        <v>9.0384838650299919</v>
      </c>
      <c r="AB1048">
        <v>0</v>
      </c>
      <c r="AC1048">
        <v>1</v>
      </c>
      <c r="AD1048">
        <v>7.29</v>
      </c>
      <c r="AE1048">
        <v>7.25</v>
      </c>
      <c r="AF1048">
        <v>4.53</v>
      </c>
    </row>
    <row r="1049" spans="1:32" x14ac:dyDescent="0.3">
      <c r="A1049">
        <v>2</v>
      </c>
      <c r="B1049">
        <v>1.1100000000000001</v>
      </c>
      <c r="C1049">
        <f t="shared" si="160"/>
        <v>1.023214116253905</v>
      </c>
      <c r="E1049" t="s">
        <v>12</v>
      </c>
      <c r="F1049" t="s">
        <v>10</v>
      </c>
      <c r="G1049">
        <f t="shared" si="161"/>
        <v>0</v>
      </c>
      <c r="H1049">
        <f t="shared" si="162"/>
        <v>0</v>
      </c>
      <c r="I1049">
        <f t="shared" si="163"/>
        <v>0</v>
      </c>
      <c r="J1049">
        <f t="shared" si="164"/>
        <v>1</v>
      </c>
      <c r="K1049" t="s">
        <v>11</v>
      </c>
      <c r="L1049">
        <f t="shared" si="165"/>
        <v>0</v>
      </c>
      <c r="M1049">
        <f t="shared" si="166"/>
        <v>0</v>
      </c>
      <c r="N1049">
        <f t="shared" si="167"/>
        <v>1</v>
      </c>
      <c r="O1049">
        <v>62.5</v>
      </c>
      <c r="P1049">
        <v>56</v>
      </c>
      <c r="Q1049">
        <v>3469</v>
      </c>
      <c r="R1049">
        <v>8.1516216469697493</v>
      </c>
      <c r="S1049">
        <f t="shared" si="168"/>
        <v>3468.9999999999986</v>
      </c>
      <c r="T1049">
        <v>8.2416624550683384</v>
      </c>
      <c r="U1049">
        <f t="shared" si="169"/>
        <v>3795.8454882497172</v>
      </c>
      <c r="V1049">
        <v>-9.0040808098589054E-2</v>
      </c>
      <c r="W1049">
        <v>8.2394756054395444</v>
      </c>
      <c r="X1049">
        <v>-8.7853958469795046E-2</v>
      </c>
      <c r="Z1049">
        <v>3469</v>
      </c>
      <c r="AA1049">
        <v>8.1516216469697493</v>
      </c>
      <c r="AB1049">
        <v>0</v>
      </c>
      <c r="AC1049">
        <v>1</v>
      </c>
      <c r="AD1049">
        <v>6.63</v>
      </c>
      <c r="AE1049">
        <v>6.55</v>
      </c>
      <c r="AF1049">
        <v>4.12</v>
      </c>
    </row>
    <row r="1050" spans="1:32" x14ac:dyDescent="0.3">
      <c r="A1050">
        <v>2</v>
      </c>
      <c r="B1050">
        <v>1.04</v>
      </c>
      <c r="C1050">
        <f t="shared" si="160"/>
        <v>1.0086619341391987</v>
      </c>
      <c r="E1050" t="s">
        <v>12</v>
      </c>
      <c r="F1050" t="s">
        <v>6</v>
      </c>
      <c r="G1050">
        <f t="shared" si="161"/>
        <v>0</v>
      </c>
      <c r="H1050">
        <f t="shared" si="162"/>
        <v>1</v>
      </c>
      <c r="I1050">
        <f t="shared" si="163"/>
        <v>0</v>
      </c>
      <c r="J1050">
        <f t="shared" si="164"/>
        <v>0</v>
      </c>
      <c r="K1050" t="s">
        <v>11</v>
      </c>
      <c r="L1050">
        <f t="shared" si="165"/>
        <v>0</v>
      </c>
      <c r="M1050">
        <f t="shared" si="166"/>
        <v>0</v>
      </c>
      <c r="N1050">
        <f t="shared" si="167"/>
        <v>1</v>
      </c>
      <c r="O1050">
        <v>60.1</v>
      </c>
      <c r="P1050">
        <v>58</v>
      </c>
      <c r="Q1050">
        <v>3392</v>
      </c>
      <c r="R1050">
        <v>8.129174996911793</v>
      </c>
      <c r="S1050">
        <f t="shared" si="168"/>
        <v>3391.9999999999977</v>
      </c>
      <c r="T1050">
        <v>8.5345652153890121</v>
      </c>
      <c r="U1050">
        <f t="shared" si="169"/>
        <v>5087.6189758253049</v>
      </c>
      <c r="V1050">
        <v>-0.40539021847721912</v>
      </c>
      <c r="W1050">
        <v>8.5324555239140114</v>
      </c>
      <c r="X1050">
        <v>-0.40328052700221839</v>
      </c>
      <c r="Z1050">
        <v>3392</v>
      </c>
      <c r="AA1050">
        <v>8.129174996911793</v>
      </c>
      <c r="AB1050">
        <v>0</v>
      </c>
      <c r="AC1050">
        <v>1</v>
      </c>
      <c r="AD1050">
        <v>6.65</v>
      </c>
      <c r="AE1050">
        <v>6.56</v>
      </c>
      <c r="AF1050">
        <v>3.97</v>
      </c>
    </row>
    <row r="1051" spans="1:32" x14ac:dyDescent="0.3">
      <c r="A1051">
        <v>2</v>
      </c>
      <c r="B1051">
        <v>1.2</v>
      </c>
      <c r="C1051">
        <f t="shared" si="160"/>
        <v>1.0409070644037852</v>
      </c>
      <c r="E1051" t="s">
        <v>18</v>
      </c>
      <c r="F1051" t="s">
        <v>13</v>
      </c>
      <c r="G1051">
        <f t="shared" si="161"/>
        <v>0</v>
      </c>
      <c r="H1051">
        <f t="shared" si="162"/>
        <v>0</v>
      </c>
      <c r="I1051">
        <f t="shared" si="163"/>
        <v>1</v>
      </c>
      <c r="J1051">
        <f t="shared" si="164"/>
        <v>0</v>
      </c>
      <c r="K1051" t="s">
        <v>2</v>
      </c>
      <c r="L1051">
        <f t="shared" si="165"/>
        <v>0</v>
      </c>
      <c r="M1051">
        <f t="shared" si="166"/>
        <v>0</v>
      </c>
      <c r="N1051">
        <f t="shared" si="167"/>
        <v>1</v>
      </c>
      <c r="O1051">
        <v>63.5</v>
      </c>
      <c r="P1051">
        <v>56</v>
      </c>
      <c r="Q1051">
        <v>6666</v>
      </c>
      <c r="R1051">
        <v>8.8047752588676857</v>
      </c>
      <c r="S1051">
        <f t="shared" si="168"/>
        <v>6666.0000000000055</v>
      </c>
      <c r="T1051">
        <v>8.5735869021910691</v>
      </c>
      <c r="U1051">
        <f t="shared" si="169"/>
        <v>5290.0707665951832</v>
      </c>
      <c r="V1051">
        <v>0.23118835667661664</v>
      </c>
      <c r="W1051">
        <v>8.5633163219085198</v>
      </c>
      <c r="X1051">
        <v>0.24145893695916598</v>
      </c>
      <c r="Z1051">
        <v>6666</v>
      </c>
      <c r="AA1051">
        <v>8.8047752588676857</v>
      </c>
      <c r="AB1051">
        <v>0</v>
      </c>
      <c r="AC1051">
        <v>1</v>
      </c>
      <c r="AD1051">
        <v>6.77</v>
      </c>
      <c r="AE1051">
        <v>6.7</v>
      </c>
      <c r="AF1051">
        <v>4.28</v>
      </c>
    </row>
    <row r="1052" spans="1:32" x14ac:dyDescent="0.3">
      <c r="A1052">
        <v>2</v>
      </c>
      <c r="B1052">
        <v>1.01</v>
      </c>
      <c r="C1052">
        <f t="shared" si="160"/>
        <v>1.0021904733436682</v>
      </c>
      <c r="E1052" t="s">
        <v>0</v>
      </c>
      <c r="F1052" t="s">
        <v>14</v>
      </c>
      <c r="G1052">
        <f t="shared" si="161"/>
        <v>0</v>
      </c>
      <c r="H1052">
        <f t="shared" si="162"/>
        <v>1</v>
      </c>
      <c r="I1052">
        <f t="shared" si="163"/>
        <v>0</v>
      </c>
      <c r="J1052">
        <f t="shared" si="164"/>
        <v>0</v>
      </c>
      <c r="K1052" t="s">
        <v>7</v>
      </c>
      <c r="L1052">
        <f t="shared" si="165"/>
        <v>0</v>
      </c>
      <c r="M1052">
        <f t="shared" si="166"/>
        <v>1</v>
      </c>
      <c r="N1052">
        <f t="shared" si="167"/>
        <v>0</v>
      </c>
      <c r="O1052">
        <v>64</v>
      </c>
      <c r="P1052">
        <v>56</v>
      </c>
      <c r="Q1052">
        <v>5786</v>
      </c>
      <c r="R1052">
        <v>8.6631964855360799</v>
      </c>
      <c r="S1052">
        <f t="shared" si="168"/>
        <v>5785.9999999999973</v>
      </c>
      <c r="T1052">
        <v>8.8238504386829728</v>
      </c>
      <c r="U1052">
        <f t="shared" si="169"/>
        <v>6794.3756503895938</v>
      </c>
      <c r="V1052">
        <v>-0.1606539531468929</v>
      </c>
      <c r="W1052">
        <v>8.8209171943533438</v>
      </c>
      <c r="X1052">
        <v>-0.15772070881726385</v>
      </c>
      <c r="Z1052">
        <v>5786</v>
      </c>
      <c r="AA1052">
        <v>8.6631964855360799</v>
      </c>
      <c r="AB1052">
        <v>0</v>
      </c>
      <c r="AC1052">
        <v>1</v>
      </c>
      <c r="AD1052">
        <v>6.37</v>
      </c>
      <c r="AE1052">
        <v>6.32</v>
      </c>
      <c r="AF1052">
        <v>4.0599999999999996</v>
      </c>
    </row>
    <row r="1053" spans="1:32" x14ac:dyDescent="0.3">
      <c r="A1053">
        <v>2</v>
      </c>
      <c r="B1053">
        <v>1.08</v>
      </c>
      <c r="C1053">
        <f t="shared" si="160"/>
        <v>1.0170677506059698</v>
      </c>
      <c r="E1053" t="s">
        <v>3</v>
      </c>
      <c r="F1053" t="s">
        <v>17</v>
      </c>
      <c r="G1053">
        <f t="shared" si="161"/>
        <v>1</v>
      </c>
      <c r="H1053">
        <f t="shared" si="162"/>
        <v>0</v>
      </c>
      <c r="I1053">
        <f t="shared" si="163"/>
        <v>0</v>
      </c>
      <c r="J1053">
        <f t="shared" si="164"/>
        <v>0</v>
      </c>
      <c r="K1053" t="s">
        <v>11</v>
      </c>
      <c r="L1053">
        <f t="shared" si="165"/>
        <v>0</v>
      </c>
      <c r="M1053">
        <f t="shared" si="166"/>
        <v>0</v>
      </c>
      <c r="N1053">
        <f t="shared" si="167"/>
        <v>1</v>
      </c>
      <c r="O1053">
        <v>59.1</v>
      </c>
      <c r="P1053">
        <v>60</v>
      </c>
      <c r="Q1053">
        <v>5177</v>
      </c>
      <c r="R1053">
        <v>8.5519810169019017</v>
      </c>
      <c r="S1053">
        <f t="shared" si="168"/>
        <v>5177.0000000000018</v>
      </c>
      <c r="T1053">
        <v>8.6798713487721546</v>
      </c>
      <c r="U1053">
        <f t="shared" si="169"/>
        <v>5883.2896502092381</v>
      </c>
      <c r="V1053">
        <v>-0.12789033187025289</v>
      </c>
      <c r="W1053">
        <v>8.6785479503267666</v>
      </c>
      <c r="X1053">
        <v>-0.12656693342486491</v>
      </c>
      <c r="Z1053">
        <v>5177</v>
      </c>
      <c r="AA1053">
        <v>8.5519810169019017</v>
      </c>
      <c r="AB1053">
        <v>0</v>
      </c>
      <c r="AC1053">
        <v>1</v>
      </c>
      <c r="AD1053">
        <v>6.7</v>
      </c>
      <c r="AE1053">
        <v>6.76</v>
      </c>
      <c r="AF1053">
        <v>3.98</v>
      </c>
    </row>
    <row r="1054" spans="1:32" x14ac:dyDescent="0.3">
      <c r="A1054">
        <v>2</v>
      </c>
      <c r="B1054">
        <v>1.01</v>
      </c>
      <c r="C1054">
        <f t="shared" si="160"/>
        <v>1.0021904733436682</v>
      </c>
      <c r="E1054" t="s">
        <v>8</v>
      </c>
      <c r="F1054" t="s">
        <v>6</v>
      </c>
      <c r="G1054">
        <f t="shared" si="161"/>
        <v>0</v>
      </c>
      <c r="H1054">
        <f t="shared" si="162"/>
        <v>1</v>
      </c>
      <c r="I1054">
        <f t="shared" si="163"/>
        <v>0</v>
      </c>
      <c r="J1054">
        <f t="shared" si="164"/>
        <v>0</v>
      </c>
      <c r="K1054" t="s">
        <v>11</v>
      </c>
      <c r="L1054">
        <f t="shared" si="165"/>
        <v>0</v>
      </c>
      <c r="M1054">
        <f t="shared" si="166"/>
        <v>0</v>
      </c>
      <c r="N1054">
        <f t="shared" si="167"/>
        <v>1</v>
      </c>
      <c r="O1054">
        <v>57.1</v>
      </c>
      <c r="P1054">
        <v>59</v>
      </c>
      <c r="Q1054">
        <v>4600</v>
      </c>
      <c r="R1054">
        <v>8.4338115824771869</v>
      </c>
      <c r="S1054">
        <f t="shared" si="168"/>
        <v>4600.0000000000027</v>
      </c>
      <c r="T1054">
        <v>8.5518226498423005</v>
      </c>
      <c r="U1054">
        <f t="shared" si="169"/>
        <v>5176.1801986489245</v>
      </c>
      <c r="V1054">
        <v>-0.11801106736511358</v>
      </c>
      <c r="W1054">
        <v>8.5601644667561594</v>
      </c>
      <c r="X1054">
        <v>-0.12635288427897251</v>
      </c>
      <c r="Z1054">
        <v>4600</v>
      </c>
      <c r="AA1054">
        <v>8.4338115824771869</v>
      </c>
      <c r="AB1054">
        <v>0</v>
      </c>
      <c r="AC1054">
        <v>1</v>
      </c>
      <c r="AD1054">
        <v>6.65</v>
      </c>
      <c r="AE1054">
        <v>6.69</v>
      </c>
      <c r="AF1054">
        <v>3.81</v>
      </c>
    </row>
    <row r="1055" spans="1:32" x14ac:dyDescent="0.3">
      <c r="A1055">
        <v>2</v>
      </c>
      <c r="B1055">
        <v>1.01</v>
      </c>
      <c r="C1055">
        <f t="shared" si="160"/>
        <v>1.0021904733436682</v>
      </c>
      <c r="E1055" t="s">
        <v>18</v>
      </c>
      <c r="F1055" t="s">
        <v>1</v>
      </c>
      <c r="G1055">
        <f t="shared" si="161"/>
        <v>0</v>
      </c>
      <c r="H1055">
        <f t="shared" si="162"/>
        <v>0</v>
      </c>
      <c r="I1055">
        <f t="shared" si="163"/>
        <v>0</v>
      </c>
      <c r="J1055">
        <f t="shared" si="164"/>
        <v>1</v>
      </c>
      <c r="K1055" t="s">
        <v>11</v>
      </c>
      <c r="L1055">
        <f t="shared" si="165"/>
        <v>0</v>
      </c>
      <c r="M1055">
        <f t="shared" si="166"/>
        <v>0</v>
      </c>
      <c r="N1055">
        <f t="shared" si="167"/>
        <v>1</v>
      </c>
      <c r="O1055">
        <v>63.5</v>
      </c>
      <c r="P1055">
        <v>59</v>
      </c>
      <c r="Q1055">
        <v>3462</v>
      </c>
      <c r="R1055">
        <v>8.1496017357361552</v>
      </c>
      <c r="S1055">
        <f t="shared" si="168"/>
        <v>3462.0000000000023</v>
      </c>
      <c r="T1055">
        <v>8.1108317256194038</v>
      </c>
      <c r="U1055">
        <f t="shared" si="169"/>
        <v>3330.3468130662663</v>
      </c>
      <c r="V1055">
        <v>3.8770010116751408E-2</v>
      </c>
      <c r="W1055">
        <v>8.114396452429812</v>
      </c>
      <c r="X1055">
        <v>3.5205283306343205E-2</v>
      </c>
      <c r="Z1055">
        <v>3462</v>
      </c>
      <c r="AA1055">
        <v>8.1496017357361552</v>
      </c>
      <c r="AB1055">
        <v>0</v>
      </c>
      <c r="AC1055">
        <v>1</v>
      </c>
      <c r="AD1055">
        <v>6.3</v>
      </c>
      <c r="AE1055">
        <v>6.36</v>
      </c>
      <c r="AF1055">
        <v>4.0199999999999996</v>
      </c>
    </row>
    <row r="1056" spans="1:32" x14ac:dyDescent="0.3">
      <c r="A1056">
        <v>2</v>
      </c>
      <c r="B1056">
        <v>1.05</v>
      </c>
      <c r="C1056">
        <f t="shared" si="160"/>
        <v>1.010786718750355</v>
      </c>
      <c r="E1056" t="s">
        <v>3</v>
      </c>
      <c r="F1056" t="s">
        <v>14</v>
      </c>
      <c r="G1056">
        <f t="shared" si="161"/>
        <v>0</v>
      </c>
      <c r="H1056">
        <f t="shared" si="162"/>
        <v>1</v>
      </c>
      <c r="I1056">
        <f t="shared" si="163"/>
        <v>0</v>
      </c>
      <c r="J1056">
        <f t="shared" si="164"/>
        <v>0</v>
      </c>
      <c r="K1056" t="s">
        <v>15</v>
      </c>
      <c r="L1056">
        <f t="shared" si="165"/>
        <v>0</v>
      </c>
      <c r="M1056">
        <f t="shared" si="166"/>
        <v>1</v>
      </c>
      <c r="N1056">
        <f t="shared" si="167"/>
        <v>0</v>
      </c>
      <c r="O1056">
        <v>62.8</v>
      </c>
      <c r="P1056">
        <v>57</v>
      </c>
      <c r="Q1056">
        <v>6933</v>
      </c>
      <c r="R1056">
        <v>8.84404789894249</v>
      </c>
      <c r="S1056">
        <f t="shared" si="168"/>
        <v>6932.9999999999973</v>
      </c>
      <c r="T1056">
        <v>8.8917220013657055</v>
      </c>
      <c r="U1056">
        <f t="shared" si="169"/>
        <v>7271.5299931665068</v>
      </c>
      <c r="V1056">
        <v>-4.7674102423215459E-2</v>
      </c>
      <c r="W1056">
        <v>8.8916569949455706</v>
      </c>
      <c r="X1056">
        <v>-4.7609096003080609E-2</v>
      </c>
      <c r="Z1056">
        <v>6933</v>
      </c>
      <c r="AA1056">
        <v>8.84404789894249</v>
      </c>
      <c r="AB1056">
        <v>0</v>
      </c>
      <c r="AC1056">
        <v>1</v>
      </c>
      <c r="AD1056">
        <v>6.48</v>
      </c>
      <c r="AE1056">
        <v>6.45</v>
      </c>
      <c r="AF1056">
        <v>4.0599999999999996</v>
      </c>
    </row>
    <row r="1057" spans="1:32" x14ac:dyDescent="0.3">
      <c r="A1057">
        <v>2</v>
      </c>
      <c r="B1057">
        <v>1.3</v>
      </c>
      <c r="C1057">
        <f t="shared" si="160"/>
        <v>1.0593906684519199</v>
      </c>
      <c r="E1057" t="s">
        <v>18</v>
      </c>
      <c r="F1057" t="s">
        <v>14</v>
      </c>
      <c r="G1057">
        <f t="shared" si="161"/>
        <v>0</v>
      </c>
      <c r="H1057">
        <f t="shared" si="162"/>
        <v>1</v>
      </c>
      <c r="I1057">
        <f t="shared" si="163"/>
        <v>0</v>
      </c>
      <c r="J1057">
        <f t="shared" si="164"/>
        <v>0</v>
      </c>
      <c r="K1057" t="s">
        <v>2</v>
      </c>
      <c r="L1057">
        <f t="shared" si="165"/>
        <v>0</v>
      </c>
      <c r="M1057">
        <f t="shared" si="166"/>
        <v>0</v>
      </c>
      <c r="N1057">
        <f t="shared" si="167"/>
        <v>1</v>
      </c>
      <c r="O1057">
        <v>61.5</v>
      </c>
      <c r="P1057">
        <v>58</v>
      </c>
      <c r="Q1057">
        <v>7567</v>
      </c>
      <c r="R1057">
        <v>8.9315519666945224</v>
      </c>
      <c r="S1057">
        <f t="shared" si="168"/>
        <v>7567.0000000000064</v>
      </c>
      <c r="T1057">
        <v>8.9063280927475841</v>
      </c>
      <c r="U1057">
        <f t="shared" si="169"/>
        <v>7378.5180614396495</v>
      </c>
      <c r="V1057">
        <v>2.5223873946938369E-2</v>
      </c>
      <c r="W1057">
        <v>8.8967397535598174</v>
      </c>
      <c r="X1057">
        <v>3.4812213134705061E-2</v>
      </c>
      <c r="Z1057">
        <v>7567</v>
      </c>
      <c r="AA1057">
        <v>8.9315519666945224</v>
      </c>
      <c r="AB1057">
        <v>0</v>
      </c>
      <c r="AC1057">
        <v>1</v>
      </c>
      <c r="AD1057">
        <v>6.99</v>
      </c>
      <c r="AE1057">
        <v>7.06</v>
      </c>
      <c r="AF1057">
        <v>4.32</v>
      </c>
    </row>
    <row r="1058" spans="1:32" x14ac:dyDescent="0.3">
      <c r="A1058">
        <v>2</v>
      </c>
      <c r="B1058">
        <v>1.51</v>
      </c>
      <c r="C1058">
        <f t="shared" si="160"/>
        <v>1.0948560705584958</v>
      </c>
      <c r="E1058" t="s">
        <v>18</v>
      </c>
      <c r="F1058" t="s">
        <v>13</v>
      </c>
      <c r="G1058">
        <f t="shared" si="161"/>
        <v>0</v>
      </c>
      <c r="H1058">
        <f t="shared" si="162"/>
        <v>0</v>
      </c>
      <c r="I1058">
        <f t="shared" si="163"/>
        <v>1</v>
      </c>
      <c r="J1058">
        <f t="shared" si="164"/>
        <v>0</v>
      </c>
      <c r="K1058" t="s">
        <v>11</v>
      </c>
      <c r="L1058">
        <f t="shared" si="165"/>
        <v>0</v>
      </c>
      <c r="M1058">
        <f t="shared" si="166"/>
        <v>0</v>
      </c>
      <c r="N1058">
        <f t="shared" si="167"/>
        <v>1</v>
      </c>
      <c r="O1058">
        <v>61.7</v>
      </c>
      <c r="P1058">
        <v>54</v>
      </c>
      <c r="Q1058">
        <v>8973</v>
      </c>
      <c r="R1058">
        <v>9.1019753472980582</v>
      </c>
      <c r="S1058">
        <f t="shared" si="168"/>
        <v>8973.0000000000055</v>
      </c>
      <c r="T1058">
        <v>9.0328447766290569</v>
      </c>
      <c r="U1058">
        <f t="shared" si="169"/>
        <v>8373.6468762840923</v>
      </c>
      <c r="V1058">
        <v>6.9130570669001301E-2</v>
      </c>
      <c r="W1058">
        <v>9.0228133092743743</v>
      </c>
      <c r="X1058">
        <v>7.9162038023683934E-2</v>
      </c>
      <c r="Z1058">
        <v>8973</v>
      </c>
      <c r="AA1058">
        <v>9.1019753472980582</v>
      </c>
      <c r="AB1058">
        <v>0</v>
      </c>
      <c r="AC1058">
        <v>1</v>
      </c>
      <c r="AD1058">
        <v>7.37</v>
      </c>
      <c r="AE1058">
        <v>7.41</v>
      </c>
      <c r="AF1058">
        <v>4.5599999999999996</v>
      </c>
    </row>
    <row r="1059" spans="1:32" x14ac:dyDescent="0.3">
      <c r="A1059">
        <v>2</v>
      </c>
      <c r="B1059">
        <v>1.02</v>
      </c>
      <c r="C1059">
        <f t="shared" si="160"/>
        <v>1.0043640927805335</v>
      </c>
      <c r="E1059" t="s">
        <v>3</v>
      </c>
      <c r="F1059" t="s">
        <v>6</v>
      </c>
      <c r="G1059">
        <f t="shared" si="161"/>
        <v>0</v>
      </c>
      <c r="H1059">
        <f t="shared" si="162"/>
        <v>1</v>
      </c>
      <c r="I1059">
        <f t="shared" si="163"/>
        <v>0</v>
      </c>
      <c r="J1059">
        <f t="shared" si="164"/>
        <v>0</v>
      </c>
      <c r="K1059" t="s">
        <v>11</v>
      </c>
      <c r="L1059">
        <f t="shared" si="165"/>
        <v>0</v>
      </c>
      <c r="M1059">
        <f t="shared" si="166"/>
        <v>0</v>
      </c>
      <c r="N1059">
        <f t="shared" si="167"/>
        <v>1</v>
      </c>
      <c r="O1059">
        <v>60.3</v>
      </c>
      <c r="P1059">
        <v>57</v>
      </c>
      <c r="Q1059">
        <v>4712</v>
      </c>
      <c r="R1059">
        <v>8.4578677253314218</v>
      </c>
      <c r="S1059">
        <f t="shared" si="168"/>
        <v>4711.9999999999964</v>
      </c>
      <c r="T1059">
        <v>8.5125757810489322</v>
      </c>
      <c r="U1059">
        <f t="shared" si="169"/>
        <v>4976.9661674165054</v>
      </c>
      <c r="V1059">
        <v>-5.4708055717510362E-2</v>
      </c>
      <c r="W1059">
        <v>8.5149535600169166</v>
      </c>
      <c r="X1059">
        <v>-5.7085834685494774E-2</v>
      </c>
      <c r="Z1059">
        <v>4712</v>
      </c>
      <c r="AA1059">
        <v>8.4578677253314218</v>
      </c>
      <c r="AB1059">
        <v>0</v>
      </c>
      <c r="AC1059">
        <v>1</v>
      </c>
      <c r="AD1059">
        <v>6.5</v>
      </c>
      <c r="AE1059">
        <v>6.53</v>
      </c>
      <c r="AF1059">
        <v>3.95</v>
      </c>
    </row>
    <row r="1060" spans="1:32" x14ac:dyDescent="0.3">
      <c r="A1060">
        <v>2</v>
      </c>
      <c r="B1060">
        <v>1.1100000000000001</v>
      </c>
      <c r="C1060">
        <f t="shared" si="160"/>
        <v>1.023214116253905</v>
      </c>
      <c r="E1060" t="s">
        <v>18</v>
      </c>
      <c r="F1060" t="s">
        <v>10</v>
      </c>
      <c r="G1060">
        <f t="shared" si="161"/>
        <v>0</v>
      </c>
      <c r="H1060">
        <f t="shared" si="162"/>
        <v>0</v>
      </c>
      <c r="I1060">
        <f t="shared" si="163"/>
        <v>0</v>
      </c>
      <c r="J1060">
        <f t="shared" si="164"/>
        <v>1</v>
      </c>
      <c r="K1060" t="s">
        <v>11</v>
      </c>
      <c r="L1060">
        <f t="shared" si="165"/>
        <v>0</v>
      </c>
      <c r="M1060">
        <f t="shared" si="166"/>
        <v>0</v>
      </c>
      <c r="N1060">
        <f t="shared" si="167"/>
        <v>1</v>
      </c>
      <c r="O1060">
        <v>61.1</v>
      </c>
      <c r="P1060">
        <v>58</v>
      </c>
      <c r="Q1060">
        <v>4202</v>
      </c>
      <c r="R1060">
        <v>8.343315881404946</v>
      </c>
      <c r="S1060">
        <f t="shared" si="168"/>
        <v>4202.0000000000009</v>
      </c>
      <c r="T1060">
        <v>8.2989379921165032</v>
      </c>
      <c r="U1060">
        <f t="shared" si="169"/>
        <v>4019.6012779986586</v>
      </c>
      <c r="V1060">
        <v>4.4377889288442773E-2</v>
      </c>
      <c r="W1060">
        <v>8.2986013899475122</v>
      </c>
      <c r="X1060">
        <v>4.471449145743378E-2</v>
      </c>
      <c r="Z1060">
        <v>4202</v>
      </c>
      <c r="AA1060">
        <v>8.343315881404946</v>
      </c>
      <c r="AB1060">
        <v>0</v>
      </c>
      <c r="AC1060">
        <v>1</v>
      </c>
      <c r="AD1060">
        <v>6.63</v>
      </c>
      <c r="AE1060">
        <v>6.69</v>
      </c>
      <c r="AF1060">
        <v>4.07</v>
      </c>
    </row>
    <row r="1061" spans="1:32" x14ac:dyDescent="0.3">
      <c r="A1061">
        <v>2</v>
      </c>
      <c r="B1061">
        <v>1.2</v>
      </c>
      <c r="C1061">
        <f t="shared" si="160"/>
        <v>1.0409070644037852</v>
      </c>
      <c r="E1061" t="s">
        <v>12</v>
      </c>
      <c r="F1061" t="s">
        <v>4</v>
      </c>
      <c r="G1061">
        <f t="shared" si="161"/>
        <v>0</v>
      </c>
      <c r="H1061">
        <f t="shared" si="162"/>
        <v>0</v>
      </c>
      <c r="I1061">
        <f t="shared" si="163"/>
        <v>1</v>
      </c>
      <c r="J1061">
        <f t="shared" si="164"/>
        <v>0</v>
      </c>
      <c r="K1061" t="s">
        <v>2</v>
      </c>
      <c r="L1061">
        <f t="shared" si="165"/>
        <v>0</v>
      </c>
      <c r="M1061">
        <f t="shared" si="166"/>
        <v>0</v>
      </c>
      <c r="N1061">
        <f t="shared" si="167"/>
        <v>1</v>
      </c>
      <c r="O1061">
        <v>62.2</v>
      </c>
      <c r="P1061">
        <v>58</v>
      </c>
      <c r="Q1061">
        <v>5746</v>
      </c>
      <c r="R1061">
        <v>8.656259239539235</v>
      </c>
      <c r="S1061">
        <f t="shared" si="168"/>
        <v>5746.0000000000009</v>
      </c>
      <c r="T1061">
        <v>8.5587216169506135</v>
      </c>
      <c r="U1061">
        <f t="shared" si="169"/>
        <v>5212.013961433734</v>
      </c>
      <c r="V1061">
        <v>9.7537622588621531E-2</v>
      </c>
      <c r="W1061">
        <v>8.5605242024170156</v>
      </c>
      <c r="X1061">
        <v>9.5735037122219424E-2</v>
      </c>
      <c r="Z1061">
        <v>5746</v>
      </c>
      <c r="AA1061">
        <v>8.656259239539235</v>
      </c>
      <c r="AB1061">
        <v>0</v>
      </c>
      <c r="AC1061">
        <v>1</v>
      </c>
      <c r="AD1061">
        <v>6.78</v>
      </c>
      <c r="AE1061">
        <v>6.72</v>
      </c>
      <c r="AF1061">
        <v>4.2</v>
      </c>
    </row>
    <row r="1062" spans="1:32" x14ac:dyDescent="0.3">
      <c r="A1062">
        <v>2</v>
      </c>
      <c r="B1062">
        <v>1.53</v>
      </c>
      <c r="C1062">
        <f t="shared" si="160"/>
        <v>1.0980285834290671</v>
      </c>
      <c r="E1062" t="s">
        <v>3</v>
      </c>
      <c r="F1062" t="s">
        <v>4</v>
      </c>
      <c r="G1062">
        <f t="shared" si="161"/>
        <v>0</v>
      </c>
      <c r="H1062">
        <f t="shared" si="162"/>
        <v>0</v>
      </c>
      <c r="I1062">
        <f t="shared" si="163"/>
        <v>1</v>
      </c>
      <c r="J1062">
        <f t="shared" si="164"/>
        <v>0</v>
      </c>
      <c r="K1062" t="s">
        <v>11</v>
      </c>
      <c r="L1062">
        <f t="shared" si="165"/>
        <v>0</v>
      </c>
      <c r="M1062">
        <f t="shared" si="166"/>
        <v>0</v>
      </c>
      <c r="N1062">
        <f t="shared" si="167"/>
        <v>1</v>
      </c>
      <c r="O1062">
        <v>59.6</v>
      </c>
      <c r="P1062">
        <v>57</v>
      </c>
      <c r="Q1062">
        <v>5631</v>
      </c>
      <c r="R1062">
        <v>8.6360423252546177</v>
      </c>
      <c r="S1062">
        <f t="shared" si="168"/>
        <v>5630.9999999999955</v>
      </c>
      <c r="T1062">
        <v>8.9728947461168946</v>
      </c>
      <c r="U1062">
        <f t="shared" si="169"/>
        <v>7886.3977142517488</v>
      </c>
      <c r="V1062">
        <v>-0.33685242086227696</v>
      </c>
      <c r="W1062">
        <v>8.9907408878470889</v>
      </c>
      <c r="X1062">
        <v>-0.35469856259247123</v>
      </c>
      <c r="Z1062">
        <v>5631</v>
      </c>
      <c r="AA1062">
        <v>8.6360423252546177</v>
      </c>
      <c r="AB1062">
        <v>0</v>
      </c>
      <c r="AC1062">
        <v>1</v>
      </c>
      <c r="AD1062">
        <v>7.46</v>
      </c>
      <c r="AE1062">
        <v>7.38</v>
      </c>
      <c r="AF1062">
        <v>4.42</v>
      </c>
    </row>
    <row r="1063" spans="1:32" x14ac:dyDescent="0.3">
      <c r="A1063">
        <v>2</v>
      </c>
      <c r="B1063">
        <v>1.03</v>
      </c>
      <c r="C1063">
        <f t="shared" ref="C1063:C1126" si="170">B1063^0.2199</f>
        <v>1.0065211513317971</v>
      </c>
      <c r="E1063" t="s">
        <v>12</v>
      </c>
      <c r="F1063" t="s">
        <v>4</v>
      </c>
      <c r="G1063">
        <f t="shared" ref="G1063:G1126" si="171">IF(F1063="D",1,0)</f>
        <v>0</v>
      </c>
      <c r="H1063">
        <f t="shared" ref="H1063:H1126" si="172">IF(OR(F1063="E",F1063="F"),1,0)</f>
        <v>0</v>
      </c>
      <c r="I1063">
        <f t="shared" ref="I1063:I1126" si="173">IF(OR(F1063="G",F1063="H"),1,0)</f>
        <v>1</v>
      </c>
      <c r="J1063">
        <f t="shared" ref="J1063:J1126" si="174">IF(OR(F1063="I",F1063="J"),1,0)</f>
        <v>0</v>
      </c>
      <c r="K1063" t="s">
        <v>2</v>
      </c>
      <c r="L1063">
        <f t="shared" ref="L1063:L1126" si="175">IF(OR(K1063="IF",K1063="FL"),1,0)</f>
        <v>0</v>
      </c>
      <c r="M1063">
        <f t="shared" ref="M1063:M1126" si="176">IF(OR(K1063="VS1",K1063="VS2",K1063="VVS1",K1063="VVS2"),1,0)</f>
        <v>0</v>
      </c>
      <c r="N1063">
        <f t="shared" ref="N1063:N1126" si="177">IF(OR(K1063="SI1",K1063="SI2"),1,0)</f>
        <v>1</v>
      </c>
      <c r="O1063">
        <v>58.6</v>
      </c>
      <c r="P1063">
        <v>61</v>
      </c>
      <c r="Q1063">
        <v>4406</v>
      </c>
      <c r="R1063">
        <v>8.3907225273622892</v>
      </c>
      <c r="S1063">
        <f t="shared" si="168"/>
        <v>4406.0000000000036</v>
      </c>
      <c r="T1063">
        <v>8.3948426872461255</v>
      </c>
      <c r="U1063">
        <f t="shared" si="169"/>
        <v>4424.1908733679511</v>
      </c>
      <c r="V1063">
        <v>-4.1201598838362941E-3</v>
      </c>
      <c r="W1063">
        <v>8.4035338001492352</v>
      </c>
      <c r="X1063">
        <v>-1.2811272786946049E-2</v>
      </c>
      <c r="Z1063">
        <v>4406</v>
      </c>
      <c r="AA1063">
        <v>8.3907225273622892</v>
      </c>
      <c r="AB1063">
        <v>0</v>
      </c>
      <c r="AC1063">
        <v>1</v>
      </c>
      <c r="AD1063">
        <v>6.64</v>
      </c>
      <c r="AE1063">
        <v>6.6</v>
      </c>
      <c r="AF1063">
        <v>3.88</v>
      </c>
    </row>
    <row r="1064" spans="1:32" x14ac:dyDescent="0.3">
      <c r="A1064">
        <v>2</v>
      </c>
      <c r="B1064">
        <v>1.1000000000000001</v>
      </c>
      <c r="C1064">
        <f t="shared" si="170"/>
        <v>1.0211798847575535</v>
      </c>
      <c r="E1064" t="s">
        <v>3</v>
      </c>
      <c r="F1064" t="s">
        <v>13</v>
      </c>
      <c r="G1064">
        <f t="shared" si="171"/>
        <v>0</v>
      </c>
      <c r="H1064">
        <f t="shared" si="172"/>
        <v>0</v>
      </c>
      <c r="I1064">
        <f t="shared" si="173"/>
        <v>1</v>
      </c>
      <c r="J1064">
        <f t="shared" si="174"/>
        <v>0</v>
      </c>
      <c r="K1064" t="s">
        <v>5</v>
      </c>
      <c r="L1064">
        <f t="shared" si="175"/>
        <v>0</v>
      </c>
      <c r="M1064">
        <f t="shared" si="176"/>
        <v>1</v>
      </c>
      <c r="N1064">
        <f t="shared" si="177"/>
        <v>0</v>
      </c>
      <c r="O1064">
        <v>62</v>
      </c>
      <c r="P1064">
        <v>56</v>
      </c>
      <c r="Q1064">
        <v>8932</v>
      </c>
      <c r="R1064">
        <v>9.0973956129600477</v>
      </c>
      <c r="S1064">
        <f t="shared" si="168"/>
        <v>8931.9999999999927</v>
      </c>
      <c r="T1064">
        <v>8.8809269430092623</v>
      </c>
      <c r="U1064">
        <f t="shared" si="169"/>
        <v>7193.4555697159094</v>
      </c>
      <c r="V1064">
        <v>0.2164686699507854</v>
      </c>
      <c r="W1064">
        <v>8.8691806860931468</v>
      </c>
      <c r="X1064">
        <v>0.22821492686690092</v>
      </c>
      <c r="Z1064">
        <v>8932</v>
      </c>
      <c r="AA1064">
        <v>9.0973956129600477</v>
      </c>
      <c r="AB1064">
        <v>0</v>
      </c>
      <c r="AC1064">
        <v>1</v>
      </c>
      <c r="AD1064">
        <v>6.68</v>
      </c>
      <c r="AE1064">
        <v>6.64</v>
      </c>
      <c r="AF1064">
        <v>4.13</v>
      </c>
    </row>
    <row r="1065" spans="1:32" x14ac:dyDescent="0.3">
      <c r="A1065">
        <v>2</v>
      </c>
      <c r="B1065">
        <v>1.2</v>
      </c>
      <c r="C1065">
        <f t="shared" si="170"/>
        <v>1.0409070644037852</v>
      </c>
      <c r="E1065" t="s">
        <v>18</v>
      </c>
      <c r="F1065" t="s">
        <v>13</v>
      </c>
      <c r="G1065">
        <f t="shared" si="171"/>
        <v>0</v>
      </c>
      <c r="H1065">
        <f t="shared" si="172"/>
        <v>0</v>
      </c>
      <c r="I1065">
        <f t="shared" si="173"/>
        <v>1</v>
      </c>
      <c r="J1065">
        <f t="shared" si="174"/>
        <v>0</v>
      </c>
      <c r="K1065" t="s">
        <v>15</v>
      </c>
      <c r="L1065">
        <f t="shared" si="175"/>
        <v>0</v>
      </c>
      <c r="M1065">
        <f t="shared" si="176"/>
        <v>1</v>
      </c>
      <c r="N1065">
        <f t="shared" si="177"/>
        <v>0</v>
      </c>
      <c r="O1065">
        <v>63.3</v>
      </c>
      <c r="P1065">
        <v>57</v>
      </c>
      <c r="Q1065">
        <v>6580</v>
      </c>
      <c r="R1065">
        <v>8.7917900243193632</v>
      </c>
      <c r="S1065">
        <f t="shared" si="168"/>
        <v>6580.0000000000018</v>
      </c>
      <c r="T1065">
        <v>8.9093973901383254</v>
      </c>
      <c r="U1065">
        <f t="shared" si="169"/>
        <v>7401.1997182419782</v>
      </c>
      <c r="V1065">
        <v>-0.11760736581896225</v>
      </c>
      <c r="W1065">
        <v>8.9166203460913707</v>
      </c>
      <c r="X1065">
        <v>-0.12483032177200748</v>
      </c>
      <c r="Z1065">
        <v>6580</v>
      </c>
      <c r="AA1065">
        <v>8.7917900243193632</v>
      </c>
      <c r="AB1065">
        <v>0</v>
      </c>
      <c r="AC1065">
        <v>1</v>
      </c>
      <c r="AD1065">
        <v>6.69</v>
      </c>
      <c r="AE1065">
        <v>6.64</v>
      </c>
      <c r="AF1065">
        <v>4.22</v>
      </c>
    </row>
    <row r="1066" spans="1:32" x14ac:dyDescent="0.3">
      <c r="A1066">
        <v>2</v>
      </c>
      <c r="B1066">
        <v>1.21</v>
      </c>
      <c r="C1066">
        <f t="shared" si="170"/>
        <v>1.0428083570334503</v>
      </c>
      <c r="E1066" t="s">
        <v>3</v>
      </c>
      <c r="F1066" t="s">
        <v>6</v>
      </c>
      <c r="G1066">
        <f t="shared" si="171"/>
        <v>0</v>
      </c>
      <c r="H1066">
        <f t="shared" si="172"/>
        <v>1</v>
      </c>
      <c r="I1066">
        <f t="shared" si="173"/>
        <v>0</v>
      </c>
      <c r="J1066">
        <f t="shared" si="174"/>
        <v>0</v>
      </c>
      <c r="K1066" t="s">
        <v>2</v>
      </c>
      <c r="L1066">
        <f t="shared" si="175"/>
        <v>0</v>
      </c>
      <c r="M1066">
        <f t="shared" si="176"/>
        <v>0</v>
      </c>
      <c r="N1066">
        <f t="shared" si="177"/>
        <v>1</v>
      </c>
      <c r="O1066">
        <v>62.3</v>
      </c>
      <c r="P1066">
        <v>56</v>
      </c>
      <c r="Q1066">
        <v>7088</v>
      </c>
      <c r="R1066">
        <v>8.8661584922849173</v>
      </c>
      <c r="S1066">
        <f t="shared" si="168"/>
        <v>7088.0000000000027</v>
      </c>
      <c r="T1066">
        <v>8.7568255587332118</v>
      </c>
      <c r="U1066">
        <f t="shared" si="169"/>
        <v>6353.9094174101083</v>
      </c>
      <c r="V1066">
        <v>0.10933293355170548</v>
      </c>
      <c r="W1066">
        <v>8.743247914027787</v>
      </c>
      <c r="X1066">
        <v>0.12291057825713025</v>
      </c>
      <c r="Z1066">
        <v>7088</v>
      </c>
      <c r="AA1066">
        <v>8.8661584922849173</v>
      </c>
      <c r="AB1066">
        <v>0</v>
      </c>
      <c r="AC1066">
        <v>1</v>
      </c>
      <c r="AD1066">
        <v>6.87</v>
      </c>
      <c r="AE1066">
        <v>6.81</v>
      </c>
      <c r="AF1066">
        <v>4.26</v>
      </c>
    </row>
    <row r="1067" spans="1:32" x14ac:dyDescent="0.3">
      <c r="A1067">
        <v>2</v>
      </c>
      <c r="B1067">
        <v>1.1299999999999999</v>
      </c>
      <c r="C1067">
        <f t="shared" si="170"/>
        <v>1.027240065158562</v>
      </c>
      <c r="E1067" t="s">
        <v>12</v>
      </c>
      <c r="F1067" t="s">
        <v>4</v>
      </c>
      <c r="G1067">
        <f t="shared" si="171"/>
        <v>0</v>
      </c>
      <c r="H1067">
        <f t="shared" si="172"/>
        <v>0</v>
      </c>
      <c r="I1067">
        <f t="shared" si="173"/>
        <v>1</v>
      </c>
      <c r="J1067">
        <f t="shared" si="174"/>
        <v>0</v>
      </c>
      <c r="K1067" t="s">
        <v>11</v>
      </c>
      <c r="L1067">
        <f t="shared" si="175"/>
        <v>0</v>
      </c>
      <c r="M1067">
        <f t="shared" si="176"/>
        <v>0</v>
      </c>
      <c r="N1067">
        <f t="shared" si="177"/>
        <v>1</v>
      </c>
      <c r="O1067">
        <v>59.4</v>
      </c>
      <c r="P1067">
        <v>58</v>
      </c>
      <c r="Q1067">
        <v>4350</v>
      </c>
      <c r="R1067">
        <v>8.3779311240827301</v>
      </c>
      <c r="S1067">
        <f t="shared" si="168"/>
        <v>4350.0000000000018</v>
      </c>
      <c r="T1067">
        <v>8.5435478381895535</v>
      </c>
      <c r="U1067">
        <f t="shared" si="169"/>
        <v>5133.5250076522289</v>
      </c>
      <c r="V1067">
        <v>-0.16561671410682344</v>
      </c>
      <c r="W1067">
        <v>8.5494565095890067</v>
      </c>
      <c r="X1067">
        <v>-0.17152538550627661</v>
      </c>
      <c r="Z1067">
        <v>4350</v>
      </c>
      <c r="AA1067">
        <v>8.3779311240827301</v>
      </c>
      <c r="AB1067">
        <v>0</v>
      </c>
      <c r="AC1067">
        <v>1</v>
      </c>
      <c r="AD1067">
        <v>6.74</v>
      </c>
      <c r="AE1067">
        <v>6.8</v>
      </c>
      <c r="AF1067">
        <v>4.0199999999999996</v>
      </c>
    </row>
    <row r="1068" spans="1:32" x14ac:dyDescent="0.3">
      <c r="A1068">
        <v>2</v>
      </c>
      <c r="B1068">
        <v>1.51</v>
      </c>
      <c r="C1068">
        <f t="shared" si="170"/>
        <v>1.0948560705584958</v>
      </c>
      <c r="E1068" t="s">
        <v>3</v>
      </c>
      <c r="F1068" t="s">
        <v>14</v>
      </c>
      <c r="G1068">
        <f t="shared" si="171"/>
        <v>0</v>
      </c>
      <c r="H1068">
        <f t="shared" si="172"/>
        <v>1</v>
      </c>
      <c r="I1068">
        <f t="shared" si="173"/>
        <v>0</v>
      </c>
      <c r="J1068">
        <f t="shared" si="174"/>
        <v>0</v>
      </c>
      <c r="K1068" t="s">
        <v>2</v>
      </c>
      <c r="L1068">
        <f t="shared" si="175"/>
        <v>0</v>
      </c>
      <c r="M1068">
        <f t="shared" si="176"/>
        <v>0</v>
      </c>
      <c r="N1068">
        <f t="shared" si="177"/>
        <v>1</v>
      </c>
      <c r="O1068">
        <v>62.5</v>
      </c>
      <c r="P1068">
        <v>57</v>
      </c>
      <c r="Q1068">
        <v>10693</v>
      </c>
      <c r="R1068">
        <v>9.2773446007566562</v>
      </c>
      <c r="S1068">
        <f t="shared" si="168"/>
        <v>10692.999999999996</v>
      </c>
      <c r="T1068">
        <v>9.1179924104572159</v>
      </c>
      <c r="U1068">
        <f t="shared" si="169"/>
        <v>9117.878272629705</v>
      </c>
      <c r="V1068">
        <v>0.15935219029944037</v>
      </c>
      <c r="W1068">
        <v>9.1160415397728212</v>
      </c>
      <c r="X1068">
        <v>0.16130306098383507</v>
      </c>
      <c r="Z1068">
        <v>10693</v>
      </c>
      <c r="AA1068">
        <v>9.2773446007566562</v>
      </c>
      <c r="AB1068">
        <v>0</v>
      </c>
      <c r="AC1068">
        <v>1</v>
      </c>
      <c r="AD1068">
        <v>7.27</v>
      </c>
      <c r="AE1068">
        <v>7.32</v>
      </c>
      <c r="AF1068">
        <v>4.5599999999999996</v>
      </c>
    </row>
    <row r="1069" spans="1:32" x14ac:dyDescent="0.3">
      <c r="A1069">
        <v>2</v>
      </c>
      <c r="B1069">
        <v>1.23</v>
      </c>
      <c r="C1069">
        <f t="shared" si="170"/>
        <v>1.0465744642047201</v>
      </c>
      <c r="E1069" t="s">
        <v>12</v>
      </c>
      <c r="F1069" t="s">
        <v>4</v>
      </c>
      <c r="G1069">
        <f t="shared" si="171"/>
        <v>0</v>
      </c>
      <c r="H1069">
        <f t="shared" si="172"/>
        <v>0</v>
      </c>
      <c r="I1069">
        <f t="shared" si="173"/>
        <v>1</v>
      </c>
      <c r="J1069">
        <f t="shared" si="174"/>
        <v>0</v>
      </c>
      <c r="K1069" t="s">
        <v>15</v>
      </c>
      <c r="L1069">
        <f t="shared" si="175"/>
        <v>0</v>
      </c>
      <c r="M1069">
        <f t="shared" si="176"/>
        <v>1</v>
      </c>
      <c r="N1069">
        <f t="shared" si="177"/>
        <v>0</v>
      </c>
      <c r="O1069">
        <v>59.3</v>
      </c>
      <c r="P1069">
        <v>58</v>
      </c>
      <c r="Q1069">
        <v>5979</v>
      </c>
      <c r="R1069">
        <v>8.6960086088809039</v>
      </c>
      <c r="S1069">
        <f t="shared" si="168"/>
        <v>5978.9999999999973</v>
      </c>
      <c r="T1069">
        <v>9.0375536261232607</v>
      </c>
      <c r="U1069">
        <f t="shared" si="169"/>
        <v>8413.1701005695868</v>
      </c>
      <c r="V1069">
        <v>-0.34154501724235686</v>
      </c>
      <c r="W1069">
        <v>9.0425236947303347</v>
      </c>
      <c r="X1069">
        <v>-0.3465150858494308</v>
      </c>
      <c r="Z1069">
        <v>5979</v>
      </c>
      <c r="AA1069">
        <v>8.6960086088809039</v>
      </c>
      <c r="AB1069">
        <v>0</v>
      </c>
      <c r="AC1069">
        <v>1</v>
      </c>
      <c r="AD1069">
        <v>7</v>
      </c>
      <c r="AE1069">
        <v>6.94</v>
      </c>
      <c r="AF1069">
        <v>4.13</v>
      </c>
    </row>
    <row r="1070" spans="1:32" x14ac:dyDescent="0.3">
      <c r="A1070">
        <v>2</v>
      </c>
      <c r="B1070">
        <v>1.86</v>
      </c>
      <c r="C1070">
        <f t="shared" si="170"/>
        <v>1.1462144955274403</v>
      </c>
      <c r="E1070" t="s">
        <v>12</v>
      </c>
      <c r="F1070" t="s">
        <v>13</v>
      </c>
      <c r="G1070">
        <f t="shared" si="171"/>
        <v>0</v>
      </c>
      <c r="H1070">
        <f t="shared" si="172"/>
        <v>0</v>
      </c>
      <c r="I1070">
        <f t="shared" si="173"/>
        <v>1</v>
      </c>
      <c r="J1070">
        <f t="shared" si="174"/>
        <v>0</v>
      </c>
      <c r="K1070" t="s">
        <v>11</v>
      </c>
      <c r="L1070">
        <f t="shared" si="175"/>
        <v>0</v>
      </c>
      <c r="M1070">
        <f t="shared" si="176"/>
        <v>0</v>
      </c>
      <c r="N1070">
        <f t="shared" si="177"/>
        <v>1</v>
      </c>
      <c r="O1070">
        <v>62.8</v>
      </c>
      <c r="P1070">
        <v>58</v>
      </c>
      <c r="Q1070">
        <v>13420</v>
      </c>
      <c r="R1070">
        <v>9.5045014105256733</v>
      </c>
      <c r="S1070">
        <f t="shared" si="168"/>
        <v>13420.000000000007</v>
      </c>
      <c r="T1070">
        <v>9.3147466569648163</v>
      </c>
      <c r="U1070">
        <f t="shared" si="169"/>
        <v>11100.513605156815</v>
      </c>
      <c r="V1070">
        <v>0.18975475356085703</v>
      </c>
      <c r="W1070">
        <v>9.3338806167594193</v>
      </c>
      <c r="X1070">
        <v>0.17062079376625405</v>
      </c>
      <c r="Z1070">
        <v>13420</v>
      </c>
      <c r="AA1070">
        <v>9.5045014105256733</v>
      </c>
      <c r="AB1070">
        <v>0</v>
      </c>
      <c r="AC1070">
        <v>1</v>
      </c>
      <c r="AD1070">
        <v>7.83</v>
      </c>
      <c r="AE1070">
        <v>7.75</v>
      </c>
      <c r="AF1070">
        <v>4.8899999999999997</v>
      </c>
    </row>
    <row r="1071" spans="1:32" x14ac:dyDescent="0.3">
      <c r="A1071">
        <v>2</v>
      </c>
      <c r="B1071">
        <v>1.01</v>
      </c>
      <c r="C1071">
        <f t="shared" si="170"/>
        <v>1.0021904733436682</v>
      </c>
      <c r="E1071" t="s">
        <v>12</v>
      </c>
      <c r="F1071" t="s">
        <v>13</v>
      </c>
      <c r="G1071">
        <f t="shared" si="171"/>
        <v>0</v>
      </c>
      <c r="H1071">
        <f t="shared" si="172"/>
        <v>0</v>
      </c>
      <c r="I1071">
        <f t="shared" si="173"/>
        <v>1</v>
      </c>
      <c r="J1071">
        <f t="shared" si="174"/>
        <v>0</v>
      </c>
      <c r="K1071" t="s">
        <v>7</v>
      </c>
      <c r="L1071">
        <f t="shared" si="175"/>
        <v>0</v>
      </c>
      <c r="M1071">
        <f t="shared" si="176"/>
        <v>1</v>
      </c>
      <c r="N1071">
        <f t="shared" si="177"/>
        <v>0</v>
      </c>
      <c r="O1071">
        <v>62.6</v>
      </c>
      <c r="P1071">
        <v>59</v>
      </c>
      <c r="Q1071">
        <v>6499</v>
      </c>
      <c r="R1071">
        <v>8.7794035978943494</v>
      </c>
      <c r="S1071">
        <f t="shared" si="168"/>
        <v>6499.0000000000036</v>
      </c>
      <c r="T1071">
        <v>8.7333276686573811</v>
      </c>
      <c r="U1071">
        <f t="shared" si="169"/>
        <v>6206.3464512360351</v>
      </c>
      <c r="V1071">
        <v>4.6075929236968349E-2</v>
      </c>
      <c r="W1071">
        <v>8.7337614407843542</v>
      </c>
      <c r="X1071">
        <v>4.5642157109995196E-2</v>
      </c>
      <c r="Z1071">
        <v>6499</v>
      </c>
      <c r="AA1071">
        <v>8.7794035978943494</v>
      </c>
      <c r="AB1071">
        <v>0</v>
      </c>
      <c r="AC1071">
        <v>1</v>
      </c>
      <c r="AD1071">
        <v>6.38</v>
      </c>
      <c r="AE1071">
        <v>6.43</v>
      </c>
      <c r="AF1071">
        <v>4.01</v>
      </c>
    </row>
    <row r="1072" spans="1:32" x14ac:dyDescent="0.3">
      <c r="A1072">
        <v>2</v>
      </c>
      <c r="B1072">
        <v>1.1499999999999999</v>
      </c>
      <c r="C1072">
        <f t="shared" si="170"/>
        <v>1.0312108054708153</v>
      </c>
      <c r="E1072" t="s">
        <v>3</v>
      </c>
      <c r="F1072" t="s">
        <v>6</v>
      </c>
      <c r="G1072">
        <f t="shared" si="171"/>
        <v>0</v>
      </c>
      <c r="H1072">
        <f t="shared" si="172"/>
        <v>1</v>
      </c>
      <c r="I1072">
        <f t="shared" si="173"/>
        <v>0</v>
      </c>
      <c r="J1072">
        <f t="shared" si="174"/>
        <v>0</v>
      </c>
      <c r="K1072" t="s">
        <v>9</v>
      </c>
      <c r="L1072">
        <f t="shared" si="175"/>
        <v>0</v>
      </c>
      <c r="M1072">
        <f t="shared" si="176"/>
        <v>1</v>
      </c>
      <c r="N1072">
        <f t="shared" si="177"/>
        <v>0</v>
      </c>
      <c r="O1072">
        <v>60.9</v>
      </c>
      <c r="P1072">
        <v>56</v>
      </c>
      <c r="Q1072">
        <v>12447</v>
      </c>
      <c r="R1072">
        <v>9.4292349090009768</v>
      </c>
      <c r="S1072">
        <f t="shared" si="168"/>
        <v>12446.999999999991</v>
      </c>
      <c r="T1072">
        <v>9.0997601957800924</v>
      </c>
      <c r="U1072">
        <f t="shared" si="169"/>
        <v>8953.1454439729441</v>
      </c>
      <c r="V1072">
        <v>0.3294747132208844</v>
      </c>
      <c r="W1072">
        <v>9.0906964838179647</v>
      </c>
      <c r="X1072">
        <v>0.33853842518301214</v>
      </c>
      <c r="Z1072">
        <v>12447</v>
      </c>
      <c r="AA1072">
        <v>9.4292349090009768</v>
      </c>
      <c r="AB1072">
        <v>0</v>
      </c>
      <c r="AC1072">
        <v>1</v>
      </c>
      <c r="AD1072">
        <v>6.79</v>
      </c>
      <c r="AE1072">
        <v>6.8</v>
      </c>
      <c r="AF1072">
        <v>4.1399999999999997</v>
      </c>
    </row>
    <row r="1073" spans="1:32" x14ac:dyDescent="0.3">
      <c r="A1073">
        <v>2</v>
      </c>
      <c r="B1073">
        <v>1.3</v>
      </c>
      <c r="C1073">
        <f t="shared" si="170"/>
        <v>1.0593906684519199</v>
      </c>
      <c r="E1073" t="s">
        <v>12</v>
      </c>
      <c r="F1073" t="s">
        <v>1</v>
      </c>
      <c r="G1073">
        <f t="shared" si="171"/>
        <v>0</v>
      </c>
      <c r="H1073">
        <f t="shared" si="172"/>
        <v>0</v>
      </c>
      <c r="I1073">
        <f t="shared" si="173"/>
        <v>0</v>
      </c>
      <c r="J1073">
        <f t="shared" si="174"/>
        <v>1</v>
      </c>
      <c r="K1073" t="s">
        <v>7</v>
      </c>
      <c r="L1073">
        <f t="shared" si="175"/>
        <v>0</v>
      </c>
      <c r="M1073">
        <f t="shared" si="176"/>
        <v>1</v>
      </c>
      <c r="N1073">
        <f t="shared" si="177"/>
        <v>0</v>
      </c>
      <c r="O1073">
        <v>61.6</v>
      </c>
      <c r="P1073">
        <v>56</v>
      </c>
      <c r="Q1073">
        <v>6334</v>
      </c>
      <c r="R1073">
        <v>8.7536872270985846</v>
      </c>
      <c r="S1073">
        <f t="shared" si="168"/>
        <v>6333.9999999999964</v>
      </c>
      <c r="T1073">
        <v>8.9291496456965778</v>
      </c>
      <c r="U1073">
        <f t="shared" si="169"/>
        <v>7548.8434546656181</v>
      </c>
      <c r="V1073">
        <v>-0.17546241859799316</v>
      </c>
      <c r="W1073">
        <v>8.9182679809590937</v>
      </c>
      <c r="X1073">
        <v>-0.16458075386050908</v>
      </c>
      <c r="Z1073">
        <v>6334</v>
      </c>
      <c r="AA1073">
        <v>8.7536872270985846</v>
      </c>
      <c r="AB1073">
        <v>0</v>
      </c>
      <c r="AC1073">
        <v>1</v>
      </c>
      <c r="AD1073">
        <v>7.06</v>
      </c>
      <c r="AE1073">
        <v>7</v>
      </c>
      <c r="AF1073">
        <v>4.33</v>
      </c>
    </row>
    <row r="1074" spans="1:32" x14ac:dyDescent="0.3">
      <c r="A1074">
        <v>2</v>
      </c>
      <c r="B1074">
        <v>1.22</v>
      </c>
      <c r="C1074">
        <f t="shared" si="170"/>
        <v>1.0446974310615553</v>
      </c>
      <c r="E1074" t="s">
        <v>18</v>
      </c>
      <c r="F1074" t="s">
        <v>14</v>
      </c>
      <c r="G1074">
        <f t="shared" si="171"/>
        <v>0</v>
      </c>
      <c r="H1074">
        <f t="shared" si="172"/>
        <v>1</v>
      </c>
      <c r="I1074">
        <f t="shared" si="173"/>
        <v>0</v>
      </c>
      <c r="J1074">
        <f t="shared" si="174"/>
        <v>0</v>
      </c>
      <c r="K1074" t="s">
        <v>2</v>
      </c>
      <c r="L1074">
        <f t="shared" si="175"/>
        <v>0</v>
      </c>
      <c r="M1074">
        <f t="shared" si="176"/>
        <v>0</v>
      </c>
      <c r="N1074">
        <f t="shared" si="177"/>
        <v>1</v>
      </c>
      <c r="O1074">
        <v>60.5</v>
      </c>
      <c r="P1074">
        <v>58</v>
      </c>
      <c r="Q1074">
        <v>7372</v>
      </c>
      <c r="R1074">
        <v>8.9054443187897139</v>
      </c>
      <c r="S1074">
        <f t="shared" si="168"/>
        <v>7372</v>
      </c>
      <c r="T1074">
        <v>8.8213794916413022</v>
      </c>
      <c r="U1074">
        <f t="shared" si="169"/>
        <v>6777.6078327024552</v>
      </c>
      <c r="V1074">
        <v>8.406482714841168E-2</v>
      </c>
      <c r="W1074">
        <v>8.8120837254168212</v>
      </c>
      <c r="X1074">
        <v>9.3360593372892708E-2</v>
      </c>
      <c r="Z1074">
        <v>7372</v>
      </c>
      <c r="AA1074">
        <v>8.9054443187897139</v>
      </c>
      <c r="AB1074">
        <v>0</v>
      </c>
      <c r="AC1074">
        <v>1</v>
      </c>
      <c r="AD1074">
        <v>6.91</v>
      </c>
      <c r="AE1074">
        <v>6.97</v>
      </c>
      <c r="AF1074">
        <v>4.2</v>
      </c>
    </row>
    <row r="1075" spans="1:32" x14ac:dyDescent="0.3">
      <c r="A1075">
        <v>2</v>
      </c>
      <c r="B1075">
        <v>1.51</v>
      </c>
      <c r="C1075">
        <f t="shared" si="170"/>
        <v>1.0948560705584958</v>
      </c>
      <c r="E1075" t="s">
        <v>0</v>
      </c>
      <c r="F1075" t="s">
        <v>13</v>
      </c>
      <c r="G1075">
        <f t="shared" si="171"/>
        <v>0</v>
      </c>
      <c r="H1075">
        <f t="shared" si="172"/>
        <v>0</v>
      </c>
      <c r="I1075">
        <f t="shared" si="173"/>
        <v>1</v>
      </c>
      <c r="J1075">
        <f t="shared" si="174"/>
        <v>0</v>
      </c>
      <c r="K1075" t="s">
        <v>7</v>
      </c>
      <c r="L1075">
        <f t="shared" si="175"/>
        <v>0</v>
      </c>
      <c r="M1075">
        <f t="shared" si="176"/>
        <v>1</v>
      </c>
      <c r="N1075">
        <f t="shared" si="177"/>
        <v>0</v>
      </c>
      <c r="O1075">
        <v>64</v>
      </c>
      <c r="P1075">
        <v>57</v>
      </c>
      <c r="Q1075">
        <v>12319</v>
      </c>
      <c r="R1075">
        <v>9.418898064961974</v>
      </c>
      <c r="S1075">
        <f t="shared" si="168"/>
        <v>12318.999999999998</v>
      </c>
      <c r="T1075">
        <v>9.3346292852200783</v>
      </c>
      <c r="U1075">
        <f t="shared" si="169"/>
        <v>11323.429726263275</v>
      </c>
      <c r="V1075">
        <v>8.4268779741895727E-2</v>
      </c>
      <c r="W1075">
        <v>9.324692442613479</v>
      </c>
      <c r="X1075">
        <v>9.4205622348495055E-2</v>
      </c>
      <c r="Z1075">
        <v>12319</v>
      </c>
      <c r="AA1075">
        <v>9.418898064961974</v>
      </c>
      <c r="AB1075">
        <v>0</v>
      </c>
      <c r="AC1075">
        <v>1</v>
      </c>
      <c r="AD1075">
        <v>7.31</v>
      </c>
      <c r="AE1075">
        <v>7.2</v>
      </c>
      <c r="AF1075">
        <v>4.6399999999999997</v>
      </c>
    </row>
    <row r="1076" spans="1:32" x14ac:dyDescent="0.3">
      <c r="A1076">
        <v>2</v>
      </c>
      <c r="B1076">
        <v>1.01</v>
      </c>
      <c r="C1076">
        <f t="shared" si="170"/>
        <v>1.0021904733436682</v>
      </c>
      <c r="E1076" t="s">
        <v>12</v>
      </c>
      <c r="F1076" t="s">
        <v>14</v>
      </c>
      <c r="G1076">
        <f t="shared" si="171"/>
        <v>0</v>
      </c>
      <c r="H1076">
        <f t="shared" si="172"/>
        <v>1</v>
      </c>
      <c r="I1076">
        <f t="shared" si="173"/>
        <v>0</v>
      </c>
      <c r="J1076">
        <f t="shared" si="174"/>
        <v>0</v>
      </c>
      <c r="K1076" t="s">
        <v>15</v>
      </c>
      <c r="L1076">
        <f t="shared" si="175"/>
        <v>0</v>
      </c>
      <c r="M1076">
        <f t="shared" si="176"/>
        <v>1</v>
      </c>
      <c r="N1076">
        <f t="shared" si="177"/>
        <v>0</v>
      </c>
      <c r="O1076">
        <v>62.5</v>
      </c>
      <c r="P1076">
        <v>58</v>
      </c>
      <c r="Q1076">
        <v>6271</v>
      </c>
      <c r="R1076">
        <v>8.7436911105430202</v>
      </c>
      <c r="S1076">
        <f t="shared" si="168"/>
        <v>6270.9999999999955</v>
      </c>
      <c r="T1076">
        <v>8.8498006391083379</v>
      </c>
      <c r="U1076">
        <f t="shared" si="169"/>
        <v>6972.9986882904559</v>
      </c>
      <c r="V1076">
        <v>-0.10610952856531775</v>
      </c>
      <c r="W1076">
        <v>8.8488765156169471</v>
      </c>
      <c r="X1076">
        <v>-0.10518540507392693</v>
      </c>
      <c r="Z1076">
        <v>6271</v>
      </c>
      <c r="AA1076">
        <v>8.7436911105430202</v>
      </c>
      <c r="AB1076">
        <v>0</v>
      </c>
      <c r="AC1076">
        <v>1</v>
      </c>
      <c r="AD1076">
        <v>6.43</v>
      </c>
      <c r="AE1076">
        <v>6.4</v>
      </c>
      <c r="AF1076">
        <v>4.01</v>
      </c>
    </row>
    <row r="1077" spans="1:32" x14ac:dyDescent="0.3">
      <c r="A1077">
        <v>2</v>
      </c>
      <c r="B1077">
        <v>1.2</v>
      </c>
      <c r="C1077">
        <f t="shared" si="170"/>
        <v>1.0409070644037852</v>
      </c>
      <c r="E1077" t="s">
        <v>18</v>
      </c>
      <c r="F1077" t="s">
        <v>17</v>
      </c>
      <c r="G1077">
        <f t="shared" si="171"/>
        <v>1</v>
      </c>
      <c r="H1077">
        <f t="shared" si="172"/>
        <v>0</v>
      </c>
      <c r="I1077">
        <f t="shared" si="173"/>
        <v>0</v>
      </c>
      <c r="J1077">
        <f t="shared" si="174"/>
        <v>0</v>
      </c>
      <c r="K1077" t="s">
        <v>11</v>
      </c>
      <c r="L1077">
        <f t="shared" si="175"/>
        <v>0</v>
      </c>
      <c r="M1077">
        <f t="shared" si="176"/>
        <v>0</v>
      </c>
      <c r="N1077">
        <f t="shared" si="177"/>
        <v>1</v>
      </c>
      <c r="O1077">
        <v>63.1</v>
      </c>
      <c r="P1077">
        <v>57</v>
      </c>
      <c r="Q1077">
        <v>5373</v>
      </c>
      <c r="R1077">
        <v>8.5891416907288214</v>
      </c>
      <c r="S1077">
        <f t="shared" si="168"/>
        <v>5373</v>
      </c>
      <c r="T1077">
        <v>8.7568984177078679</v>
      </c>
      <c r="U1077">
        <f t="shared" si="169"/>
        <v>6354.3723736003703</v>
      </c>
      <c r="V1077">
        <v>-0.16775672697904653</v>
      </c>
      <c r="W1077">
        <v>8.7546620889503721</v>
      </c>
      <c r="X1077">
        <v>-0.16552039822155074</v>
      </c>
      <c r="Z1077">
        <v>5373</v>
      </c>
      <c r="AA1077">
        <v>8.5891416907288214</v>
      </c>
      <c r="AB1077">
        <v>0</v>
      </c>
      <c r="AC1077">
        <v>1</v>
      </c>
      <c r="AD1077">
        <v>6.68</v>
      </c>
      <c r="AE1077">
        <v>6.75</v>
      </c>
      <c r="AF1077">
        <v>4.24</v>
      </c>
    </row>
    <row r="1078" spans="1:32" x14ac:dyDescent="0.3">
      <c r="A1078">
        <v>2</v>
      </c>
      <c r="B1078">
        <v>1.23</v>
      </c>
      <c r="C1078">
        <f t="shared" si="170"/>
        <v>1.0465744642047201</v>
      </c>
      <c r="E1078" t="s">
        <v>3</v>
      </c>
      <c r="F1078" t="s">
        <v>10</v>
      </c>
      <c r="G1078">
        <f t="shared" si="171"/>
        <v>0</v>
      </c>
      <c r="H1078">
        <f t="shared" si="172"/>
        <v>0</v>
      </c>
      <c r="I1078">
        <f t="shared" si="173"/>
        <v>0</v>
      </c>
      <c r="J1078">
        <f t="shared" si="174"/>
        <v>1</v>
      </c>
      <c r="K1078" t="s">
        <v>9</v>
      </c>
      <c r="L1078">
        <f t="shared" si="175"/>
        <v>0</v>
      </c>
      <c r="M1078">
        <f t="shared" si="176"/>
        <v>1</v>
      </c>
      <c r="N1078">
        <f t="shared" si="177"/>
        <v>0</v>
      </c>
      <c r="O1078">
        <v>62.1</v>
      </c>
      <c r="P1078">
        <v>57</v>
      </c>
      <c r="Q1078">
        <v>6989</v>
      </c>
      <c r="R1078">
        <v>8.8520927634771294</v>
      </c>
      <c r="S1078">
        <f t="shared" si="168"/>
        <v>6989.0000000000027</v>
      </c>
      <c r="T1078">
        <v>8.8547970702248637</v>
      </c>
      <c r="U1078">
        <f t="shared" si="169"/>
        <v>7007.9259791522427</v>
      </c>
      <c r="V1078">
        <v>-2.7043067477343641E-3</v>
      </c>
      <c r="W1078">
        <v>8.8463517141464543</v>
      </c>
      <c r="X1078">
        <v>5.7410493306750965E-3</v>
      </c>
      <c r="Z1078">
        <v>6989</v>
      </c>
      <c r="AA1078">
        <v>8.8520927634771294</v>
      </c>
      <c r="AB1078">
        <v>0</v>
      </c>
      <c r="AC1078">
        <v>1</v>
      </c>
      <c r="AD1078">
        <v>6.83</v>
      </c>
      <c r="AE1078">
        <v>6.9</v>
      </c>
      <c r="AF1078">
        <v>4.26</v>
      </c>
    </row>
    <row r="1079" spans="1:32" x14ac:dyDescent="0.3">
      <c r="A1079">
        <v>2</v>
      </c>
      <c r="B1079">
        <v>1.62</v>
      </c>
      <c r="C1079">
        <f t="shared" si="170"/>
        <v>1.111916952703415</v>
      </c>
      <c r="E1079" t="s">
        <v>3</v>
      </c>
      <c r="F1079" t="s">
        <v>13</v>
      </c>
      <c r="G1079">
        <f t="shared" si="171"/>
        <v>0</v>
      </c>
      <c r="H1079">
        <f t="shared" si="172"/>
        <v>0</v>
      </c>
      <c r="I1079">
        <f t="shared" si="173"/>
        <v>1</v>
      </c>
      <c r="J1079">
        <f t="shared" si="174"/>
        <v>0</v>
      </c>
      <c r="K1079" t="s">
        <v>15</v>
      </c>
      <c r="L1079">
        <f t="shared" si="175"/>
        <v>0</v>
      </c>
      <c r="M1079">
        <f t="shared" si="176"/>
        <v>1</v>
      </c>
      <c r="N1079">
        <f t="shared" si="177"/>
        <v>0</v>
      </c>
      <c r="O1079">
        <v>61.7</v>
      </c>
      <c r="P1079">
        <v>54</v>
      </c>
      <c r="Q1079">
        <v>15318</v>
      </c>
      <c r="R1079">
        <v>9.636783886469539</v>
      </c>
      <c r="S1079">
        <f t="shared" si="168"/>
        <v>15318.000000000002</v>
      </c>
      <c r="T1079">
        <v>9.5456766158885031</v>
      </c>
      <c r="U1079">
        <f t="shared" si="169"/>
        <v>13984.10513201191</v>
      </c>
      <c r="V1079">
        <v>9.1107270581035849E-2</v>
      </c>
      <c r="W1079">
        <v>9.5377257315526087</v>
      </c>
      <c r="X1079">
        <v>9.9058154916930263E-2</v>
      </c>
      <c r="Z1079">
        <v>15318</v>
      </c>
      <c r="AA1079">
        <v>9.636783886469539</v>
      </c>
      <c r="AB1079">
        <v>0</v>
      </c>
      <c r="AC1079">
        <v>1</v>
      </c>
      <c r="AD1079">
        <v>7.57</v>
      </c>
      <c r="AE1079">
        <v>7.58</v>
      </c>
      <c r="AF1079">
        <v>4.68</v>
      </c>
    </row>
    <row r="1080" spans="1:32" x14ac:dyDescent="0.3">
      <c r="A1080">
        <v>2</v>
      </c>
      <c r="B1080">
        <v>2</v>
      </c>
      <c r="C1080">
        <f t="shared" si="170"/>
        <v>1.1646528560862337</v>
      </c>
      <c r="E1080" t="s">
        <v>0</v>
      </c>
      <c r="F1080" t="s">
        <v>1</v>
      </c>
      <c r="G1080">
        <f t="shared" si="171"/>
        <v>0</v>
      </c>
      <c r="H1080">
        <f t="shared" si="172"/>
        <v>0</v>
      </c>
      <c r="I1080">
        <f t="shared" si="173"/>
        <v>0</v>
      </c>
      <c r="J1080">
        <f t="shared" si="174"/>
        <v>1</v>
      </c>
      <c r="K1080" t="s">
        <v>15</v>
      </c>
      <c r="L1080">
        <f t="shared" si="175"/>
        <v>0</v>
      </c>
      <c r="M1080">
        <f t="shared" si="176"/>
        <v>1</v>
      </c>
      <c r="N1080">
        <f t="shared" si="177"/>
        <v>0</v>
      </c>
      <c r="O1080">
        <v>61.4</v>
      </c>
      <c r="P1080">
        <v>63</v>
      </c>
      <c r="Q1080">
        <v>13542</v>
      </c>
      <c r="R1080">
        <v>9.5135512460455907</v>
      </c>
      <c r="S1080">
        <f t="shared" si="168"/>
        <v>13542</v>
      </c>
      <c r="T1080">
        <v>9.6859720687817248</v>
      </c>
      <c r="U1080">
        <f t="shared" si="169"/>
        <v>16090.302958168471</v>
      </c>
      <c r="V1080">
        <v>-0.17242082273613413</v>
      </c>
      <c r="W1080">
        <v>9.7217683426676622</v>
      </c>
      <c r="X1080">
        <v>-0.20821709662207155</v>
      </c>
      <c r="Z1080">
        <v>13542</v>
      </c>
      <c r="AA1080">
        <v>9.5135512460455907</v>
      </c>
      <c r="AB1080">
        <v>0</v>
      </c>
      <c r="AC1080">
        <v>1</v>
      </c>
      <c r="AD1080">
        <v>8.01</v>
      </c>
      <c r="AE1080">
        <v>8.08</v>
      </c>
      <c r="AF1080">
        <v>4.9400000000000004</v>
      </c>
    </row>
    <row r="1081" spans="1:32" x14ac:dyDescent="0.3">
      <c r="A1081">
        <v>2</v>
      </c>
      <c r="B1081">
        <v>1.02</v>
      </c>
      <c r="C1081">
        <f t="shared" si="170"/>
        <v>1.0043640927805335</v>
      </c>
      <c r="E1081" t="s">
        <v>0</v>
      </c>
      <c r="F1081" t="s">
        <v>10</v>
      </c>
      <c r="G1081">
        <f t="shared" si="171"/>
        <v>0</v>
      </c>
      <c r="H1081">
        <f t="shared" si="172"/>
        <v>0</v>
      </c>
      <c r="I1081">
        <f t="shared" si="173"/>
        <v>0</v>
      </c>
      <c r="J1081">
        <f t="shared" si="174"/>
        <v>1</v>
      </c>
      <c r="K1081" t="s">
        <v>11</v>
      </c>
      <c r="L1081">
        <f t="shared" si="175"/>
        <v>0</v>
      </c>
      <c r="M1081">
        <f t="shared" si="176"/>
        <v>0</v>
      </c>
      <c r="N1081">
        <f t="shared" si="177"/>
        <v>1</v>
      </c>
      <c r="O1081">
        <v>57.1</v>
      </c>
      <c r="P1081">
        <v>62</v>
      </c>
      <c r="Q1081">
        <v>3342</v>
      </c>
      <c r="R1081">
        <v>8.1143247091553388</v>
      </c>
      <c r="S1081">
        <f t="shared" si="168"/>
        <v>3341.9999999999991</v>
      </c>
      <c r="T1081">
        <v>8.1497701008921695</v>
      </c>
      <c r="U1081">
        <f t="shared" si="169"/>
        <v>3462.5829292412327</v>
      </c>
      <c r="V1081">
        <v>-3.54453917368307E-2</v>
      </c>
      <c r="W1081">
        <v>8.1709326540624172</v>
      </c>
      <c r="X1081">
        <v>-5.6607944907078434E-2</v>
      </c>
      <c r="Z1081">
        <v>3342</v>
      </c>
      <c r="AA1081">
        <v>8.1143247091553388</v>
      </c>
      <c r="AB1081">
        <v>0</v>
      </c>
      <c r="AC1081">
        <v>1</v>
      </c>
      <c r="AD1081">
        <v>6.66</v>
      </c>
      <c r="AE1081">
        <v>6.58</v>
      </c>
      <c r="AF1081">
        <v>3.78</v>
      </c>
    </row>
    <row r="1082" spans="1:32" x14ac:dyDescent="0.3">
      <c r="A1082">
        <v>2</v>
      </c>
      <c r="B1082">
        <v>1.51</v>
      </c>
      <c r="C1082">
        <f t="shared" si="170"/>
        <v>1.0948560705584958</v>
      </c>
      <c r="E1082" t="s">
        <v>3</v>
      </c>
      <c r="F1082" t="s">
        <v>4</v>
      </c>
      <c r="G1082">
        <f t="shared" si="171"/>
        <v>0</v>
      </c>
      <c r="H1082">
        <f t="shared" si="172"/>
        <v>0</v>
      </c>
      <c r="I1082">
        <f t="shared" si="173"/>
        <v>1</v>
      </c>
      <c r="J1082">
        <f t="shared" si="174"/>
        <v>0</v>
      </c>
      <c r="K1082" t="s">
        <v>15</v>
      </c>
      <c r="L1082">
        <f t="shared" si="175"/>
        <v>0</v>
      </c>
      <c r="M1082">
        <f t="shared" si="176"/>
        <v>1</v>
      </c>
      <c r="N1082">
        <f t="shared" si="177"/>
        <v>0</v>
      </c>
      <c r="O1082">
        <v>62.2</v>
      </c>
      <c r="P1082">
        <v>57</v>
      </c>
      <c r="Q1082">
        <v>11435</v>
      </c>
      <c r="R1082">
        <v>9.3444341064568821</v>
      </c>
      <c r="S1082">
        <f t="shared" si="168"/>
        <v>11435.000000000007</v>
      </c>
      <c r="T1082">
        <v>9.3740304007737478</v>
      </c>
      <c r="U1082">
        <f t="shared" si="169"/>
        <v>11778.491591815789</v>
      </c>
      <c r="V1082">
        <v>-2.9596294316865723E-2</v>
      </c>
      <c r="W1082">
        <v>9.3740218360607166</v>
      </c>
      <c r="X1082">
        <v>-2.9587729603834489E-2</v>
      </c>
      <c r="Z1082">
        <v>11435</v>
      </c>
      <c r="AA1082">
        <v>9.3444341064568821</v>
      </c>
      <c r="AB1082">
        <v>0</v>
      </c>
      <c r="AC1082">
        <v>1</v>
      </c>
      <c r="AD1082">
        <v>7.29</v>
      </c>
      <c r="AE1082">
        <v>7.33</v>
      </c>
      <c r="AF1082">
        <v>4.55</v>
      </c>
    </row>
    <row r="1083" spans="1:32" x14ac:dyDescent="0.3">
      <c r="A1083">
        <v>2</v>
      </c>
      <c r="B1083">
        <v>1.34</v>
      </c>
      <c r="C1083">
        <f t="shared" si="170"/>
        <v>1.066474179474272</v>
      </c>
      <c r="E1083" t="s">
        <v>18</v>
      </c>
      <c r="F1083" t="s">
        <v>1</v>
      </c>
      <c r="G1083">
        <f t="shared" si="171"/>
        <v>0</v>
      </c>
      <c r="H1083">
        <f t="shared" si="172"/>
        <v>0</v>
      </c>
      <c r="I1083">
        <f t="shared" si="173"/>
        <v>0</v>
      </c>
      <c r="J1083">
        <f t="shared" si="174"/>
        <v>1</v>
      </c>
      <c r="K1083" t="s">
        <v>7</v>
      </c>
      <c r="L1083">
        <f t="shared" si="175"/>
        <v>0</v>
      </c>
      <c r="M1083">
        <f t="shared" si="176"/>
        <v>1</v>
      </c>
      <c r="N1083">
        <f t="shared" si="177"/>
        <v>0</v>
      </c>
      <c r="O1083">
        <v>61.7</v>
      </c>
      <c r="P1083">
        <v>59</v>
      </c>
      <c r="Q1083">
        <v>6237</v>
      </c>
      <c r="R1083">
        <v>8.7382545765261224</v>
      </c>
      <c r="S1083">
        <f t="shared" si="168"/>
        <v>6236.9999999999982</v>
      </c>
      <c r="T1083">
        <v>9.0148956298738039</v>
      </c>
      <c r="U1083">
        <f t="shared" si="169"/>
        <v>8224.687902047337</v>
      </c>
      <c r="V1083">
        <v>-0.27664105334768152</v>
      </c>
      <c r="W1083">
        <v>9.0058743584484091</v>
      </c>
      <c r="X1083">
        <v>-0.26761978192228675</v>
      </c>
      <c r="Z1083">
        <v>6237</v>
      </c>
      <c r="AA1083">
        <v>8.7382545765261224</v>
      </c>
      <c r="AB1083">
        <v>0</v>
      </c>
      <c r="AC1083">
        <v>1</v>
      </c>
      <c r="AD1083">
        <v>7.03</v>
      </c>
      <c r="AE1083">
        <v>7.14</v>
      </c>
      <c r="AF1083">
        <v>4.37</v>
      </c>
    </row>
    <row r="1084" spans="1:32" x14ac:dyDescent="0.3">
      <c r="A1084">
        <v>2</v>
      </c>
      <c r="B1084">
        <v>1.2</v>
      </c>
      <c r="C1084">
        <f t="shared" si="170"/>
        <v>1.0409070644037852</v>
      </c>
      <c r="E1084" t="s">
        <v>18</v>
      </c>
      <c r="F1084" t="s">
        <v>4</v>
      </c>
      <c r="G1084">
        <f t="shared" si="171"/>
        <v>0</v>
      </c>
      <c r="H1084">
        <f t="shared" si="172"/>
        <v>0</v>
      </c>
      <c r="I1084">
        <f t="shared" si="173"/>
        <v>1</v>
      </c>
      <c r="J1084">
        <f t="shared" si="174"/>
        <v>0</v>
      </c>
      <c r="K1084" t="s">
        <v>7</v>
      </c>
      <c r="L1084">
        <f t="shared" si="175"/>
        <v>0</v>
      </c>
      <c r="M1084">
        <f t="shared" si="176"/>
        <v>1</v>
      </c>
      <c r="N1084">
        <f t="shared" si="177"/>
        <v>0</v>
      </c>
      <c r="O1084">
        <v>60.2</v>
      </c>
      <c r="P1084">
        <v>57</v>
      </c>
      <c r="Q1084">
        <v>8039</v>
      </c>
      <c r="R1084">
        <v>8.9920599763279601</v>
      </c>
      <c r="S1084">
        <f t="shared" si="168"/>
        <v>8038.9999999999936</v>
      </c>
      <c r="T1084">
        <v>9.0522646646034151</v>
      </c>
      <c r="U1084">
        <f t="shared" si="169"/>
        <v>8537.8514169165428</v>
      </c>
      <c r="V1084">
        <v>-6.0204688275454998E-2</v>
      </c>
      <c r="W1084">
        <v>9.0466612815688165</v>
      </c>
      <c r="X1084">
        <v>-5.460130524085649E-2</v>
      </c>
      <c r="Z1084">
        <v>8039</v>
      </c>
      <c r="AA1084">
        <v>8.9920599763279601</v>
      </c>
      <c r="AB1084">
        <v>0</v>
      </c>
      <c r="AC1084">
        <v>1</v>
      </c>
      <c r="AD1084">
        <v>6.88</v>
      </c>
      <c r="AE1084">
        <v>6.95</v>
      </c>
      <c r="AF1084">
        <v>4.16</v>
      </c>
    </row>
    <row r="1085" spans="1:32" x14ac:dyDescent="0.3">
      <c r="A1085">
        <v>2</v>
      </c>
      <c r="B1085">
        <v>1.3</v>
      </c>
      <c r="C1085">
        <f t="shared" si="170"/>
        <v>1.0593906684519199</v>
      </c>
      <c r="E1085" t="s">
        <v>12</v>
      </c>
      <c r="F1085" t="s">
        <v>4</v>
      </c>
      <c r="G1085">
        <f t="shared" si="171"/>
        <v>0</v>
      </c>
      <c r="H1085">
        <f t="shared" si="172"/>
        <v>0</v>
      </c>
      <c r="I1085">
        <f t="shared" si="173"/>
        <v>1</v>
      </c>
      <c r="J1085">
        <f t="shared" si="174"/>
        <v>0</v>
      </c>
      <c r="K1085" t="s">
        <v>11</v>
      </c>
      <c r="L1085">
        <f t="shared" si="175"/>
        <v>0</v>
      </c>
      <c r="M1085">
        <f t="shared" si="176"/>
        <v>0</v>
      </c>
      <c r="N1085">
        <f t="shared" si="177"/>
        <v>1</v>
      </c>
      <c r="O1085">
        <v>61.3</v>
      </c>
      <c r="P1085">
        <v>58</v>
      </c>
      <c r="Q1085">
        <v>5096</v>
      </c>
      <c r="R1085">
        <v>8.5362111972519994</v>
      </c>
      <c r="S1085">
        <f t="shared" si="168"/>
        <v>5096.0000000000009</v>
      </c>
      <c r="T1085">
        <v>8.7009457551050602</v>
      </c>
      <c r="U1085">
        <f t="shared" si="169"/>
        <v>6008.5921876428456</v>
      </c>
      <c r="V1085">
        <v>-0.16473455785306079</v>
      </c>
      <c r="W1085">
        <v>8.705470360234596</v>
      </c>
      <c r="X1085">
        <v>-0.16925916298259658</v>
      </c>
      <c r="Z1085">
        <v>5096</v>
      </c>
      <c r="AA1085">
        <v>8.5362111972519994</v>
      </c>
      <c r="AB1085">
        <v>0</v>
      </c>
      <c r="AC1085">
        <v>1</v>
      </c>
      <c r="AD1085">
        <v>6.99</v>
      </c>
      <c r="AE1085">
        <v>6.95</v>
      </c>
      <c r="AF1085">
        <v>4.2699999999999996</v>
      </c>
    </row>
    <row r="1086" spans="1:32" x14ac:dyDescent="0.3">
      <c r="A1086">
        <v>2</v>
      </c>
      <c r="B1086">
        <v>1.0900000000000001</v>
      </c>
      <c r="C1086">
        <f t="shared" si="170"/>
        <v>1.0191311753072512</v>
      </c>
      <c r="E1086" t="s">
        <v>12</v>
      </c>
      <c r="F1086" t="s">
        <v>14</v>
      </c>
      <c r="G1086">
        <f t="shared" si="171"/>
        <v>0</v>
      </c>
      <c r="H1086">
        <f t="shared" si="172"/>
        <v>1</v>
      </c>
      <c r="I1086">
        <f t="shared" si="173"/>
        <v>0</v>
      </c>
      <c r="J1086">
        <f t="shared" si="174"/>
        <v>0</v>
      </c>
      <c r="K1086" t="s">
        <v>2</v>
      </c>
      <c r="L1086">
        <f t="shared" si="175"/>
        <v>0</v>
      </c>
      <c r="M1086">
        <f t="shared" si="176"/>
        <v>0</v>
      </c>
      <c r="N1086">
        <f t="shared" si="177"/>
        <v>1</v>
      </c>
      <c r="O1086">
        <v>60.9</v>
      </c>
      <c r="P1086">
        <v>59</v>
      </c>
      <c r="Q1086">
        <v>5287</v>
      </c>
      <c r="R1086">
        <v>8.5730062562354501</v>
      </c>
      <c r="S1086">
        <f t="shared" si="168"/>
        <v>5286.9999999999991</v>
      </c>
      <c r="T1086">
        <v>8.5953126289721205</v>
      </c>
      <c r="U1086">
        <f t="shared" si="169"/>
        <v>5406.2589651481858</v>
      </c>
      <c r="V1086">
        <v>-2.2306372736670355E-2</v>
      </c>
      <c r="W1086">
        <v>8.5992906734534031</v>
      </c>
      <c r="X1086">
        <v>-2.6284417217953049E-2</v>
      </c>
      <c r="Z1086">
        <v>5287</v>
      </c>
      <c r="AA1086">
        <v>8.5730062562354501</v>
      </c>
      <c r="AB1086">
        <v>0</v>
      </c>
      <c r="AC1086">
        <v>1</v>
      </c>
      <c r="AD1086">
        <v>6.59</v>
      </c>
      <c r="AE1086">
        <v>6.64</v>
      </c>
      <c r="AF1086">
        <v>4.03</v>
      </c>
    </row>
    <row r="1087" spans="1:32" x14ac:dyDescent="0.3">
      <c r="A1087">
        <v>2</v>
      </c>
      <c r="B1087">
        <v>2</v>
      </c>
      <c r="C1087">
        <f t="shared" si="170"/>
        <v>1.1646528560862337</v>
      </c>
      <c r="E1087" t="s">
        <v>8</v>
      </c>
      <c r="F1087" t="s">
        <v>13</v>
      </c>
      <c r="G1087">
        <f t="shared" si="171"/>
        <v>0</v>
      </c>
      <c r="H1087">
        <f t="shared" si="172"/>
        <v>0</v>
      </c>
      <c r="I1087">
        <f t="shared" si="173"/>
        <v>1</v>
      </c>
      <c r="J1087">
        <f t="shared" si="174"/>
        <v>0</v>
      </c>
      <c r="K1087" t="s">
        <v>11</v>
      </c>
      <c r="L1087">
        <f t="shared" si="175"/>
        <v>0</v>
      </c>
      <c r="M1087">
        <f t="shared" si="176"/>
        <v>0</v>
      </c>
      <c r="N1087">
        <f t="shared" si="177"/>
        <v>1</v>
      </c>
      <c r="O1087">
        <v>65.099999999999994</v>
      </c>
      <c r="P1087">
        <v>54</v>
      </c>
      <c r="Q1087">
        <v>11156</v>
      </c>
      <c r="R1087">
        <v>9.3197327487473789</v>
      </c>
      <c r="S1087">
        <f t="shared" si="168"/>
        <v>11155.999999999993</v>
      </c>
      <c r="T1087">
        <v>9.4208873093402357</v>
      </c>
      <c r="U1087">
        <f t="shared" si="169"/>
        <v>12343.529891381148</v>
      </c>
      <c r="V1087">
        <v>-0.10115456059285677</v>
      </c>
      <c r="W1087">
        <v>9.4459029712815905</v>
      </c>
      <c r="X1087">
        <v>-0.12617022253421162</v>
      </c>
      <c r="Z1087">
        <v>11156</v>
      </c>
      <c r="AA1087">
        <v>9.3197327487473789</v>
      </c>
      <c r="AB1087">
        <v>0</v>
      </c>
      <c r="AC1087">
        <v>1</v>
      </c>
      <c r="AD1087">
        <v>7.88</v>
      </c>
      <c r="AE1087">
        <v>7.82</v>
      </c>
      <c r="AF1087">
        <v>5.1100000000000003</v>
      </c>
    </row>
    <row r="1088" spans="1:32" x14ac:dyDescent="0.3">
      <c r="A1088">
        <v>2</v>
      </c>
      <c r="B1088">
        <v>1.1000000000000001</v>
      </c>
      <c r="C1088">
        <f t="shared" si="170"/>
        <v>1.0211798847575535</v>
      </c>
      <c r="E1088" t="s">
        <v>12</v>
      </c>
      <c r="F1088" t="s">
        <v>17</v>
      </c>
      <c r="G1088">
        <f t="shared" si="171"/>
        <v>1</v>
      </c>
      <c r="H1088">
        <f t="shared" si="172"/>
        <v>0</v>
      </c>
      <c r="I1088">
        <f t="shared" si="173"/>
        <v>0</v>
      </c>
      <c r="J1088">
        <f t="shared" si="174"/>
        <v>0</v>
      </c>
      <c r="K1088" t="s">
        <v>2</v>
      </c>
      <c r="L1088">
        <f t="shared" si="175"/>
        <v>0</v>
      </c>
      <c r="M1088">
        <f t="shared" si="176"/>
        <v>0</v>
      </c>
      <c r="N1088">
        <f t="shared" si="177"/>
        <v>1</v>
      </c>
      <c r="O1088">
        <v>60.4</v>
      </c>
      <c r="P1088">
        <v>59</v>
      </c>
      <c r="Q1088">
        <v>5166</v>
      </c>
      <c r="R1088">
        <v>8.5498539736557859</v>
      </c>
      <c r="S1088">
        <f t="shared" si="168"/>
        <v>5166.0000000000009</v>
      </c>
      <c r="T1088">
        <v>8.6591420377839228</v>
      </c>
      <c r="U1088">
        <f t="shared" si="169"/>
        <v>5762.5884578142795</v>
      </c>
      <c r="V1088">
        <v>-0.10928806412813685</v>
      </c>
      <c r="W1088">
        <v>8.6613662509182276</v>
      </c>
      <c r="X1088">
        <v>-0.11151227726244173</v>
      </c>
      <c r="Z1088">
        <v>5166</v>
      </c>
      <c r="AA1088">
        <v>8.5498539736557859</v>
      </c>
      <c r="AB1088">
        <v>0</v>
      </c>
      <c r="AC1088">
        <v>1</v>
      </c>
      <c r="AD1088">
        <v>6.66</v>
      </c>
      <c r="AE1088">
        <v>6.69</v>
      </c>
      <c r="AF1088">
        <v>4.03</v>
      </c>
    </row>
    <row r="1089" spans="1:32" x14ac:dyDescent="0.3">
      <c r="A1089">
        <v>2</v>
      </c>
      <c r="B1089">
        <v>1.08</v>
      </c>
      <c r="C1089">
        <f t="shared" si="170"/>
        <v>1.0170677506059698</v>
      </c>
      <c r="E1089" t="s">
        <v>3</v>
      </c>
      <c r="F1089" t="s">
        <v>14</v>
      </c>
      <c r="G1089">
        <f t="shared" si="171"/>
        <v>0</v>
      </c>
      <c r="H1089">
        <f t="shared" si="172"/>
        <v>1</v>
      </c>
      <c r="I1089">
        <f t="shared" si="173"/>
        <v>0</v>
      </c>
      <c r="J1089">
        <f t="shared" si="174"/>
        <v>0</v>
      </c>
      <c r="K1089" t="s">
        <v>15</v>
      </c>
      <c r="L1089">
        <f t="shared" si="175"/>
        <v>0</v>
      </c>
      <c r="M1089">
        <f t="shared" si="176"/>
        <v>1</v>
      </c>
      <c r="N1089">
        <f t="shared" si="177"/>
        <v>0</v>
      </c>
      <c r="O1089">
        <v>61.9</v>
      </c>
      <c r="P1089">
        <v>55</v>
      </c>
      <c r="Q1089">
        <v>7629</v>
      </c>
      <c r="R1089">
        <v>8.9397120540902293</v>
      </c>
      <c r="S1089">
        <f t="shared" si="168"/>
        <v>7629</v>
      </c>
      <c r="T1089">
        <v>8.984746381402859</v>
      </c>
      <c r="U1089">
        <f t="shared" si="169"/>
        <v>7980.4204849306361</v>
      </c>
      <c r="V1089">
        <v>-4.5034327312629685E-2</v>
      </c>
      <c r="W1089">
        <v>8.9780875486243481</v>
      </c>
      <c r="X1089">
        <v>-3.8375494534118815E-2</v>
      </c>
      <c r="Z1089">
        <v>7629</v>
      </c>
      <c r="AA1089">
        <v>8.9397120540902293</v>
      </c>
      <c r="AB1089">
        <v>0</v>
      </c>
      <c r="AC1089">
        <v>1</v>
      </c>
      <c r="AD1089">
        <v>6.58</v>
      </c>
      <c r="AE1089">
        <v>6.61</v>
      </c>
      <c r="AF1089">
        <v>4.09</v>
      </c>
    </row>
    <row r="1090" spans="1:32" x14ac:dyDescent="0.3">
      <c r="A1090">
        <v>2</v>
      </c>
      <c r="B1090">
        <v>1.4</v>
      </c>
      <c r="C1090">
        <f t="shared" si="170"/>
        <v>1.0767963011172468</v>
      </c>
      <c r="E1090" t="s">
        <v>18</v>
      </c>
      <c r="F1090" t="s">
        <v>14</v>
      </c>
      <c r="G1090">
        <f t="shared" si="171"/>
        <v>0</v>
      </c>
      <c r="H1090">
        <f t="shared" si="172"/>
        <v>1</v>
      </c>
      <c r="I1090">
        <f t="shared" si="173"/>
        <v>0</v>
      </c>
      <c r="J1090">
        <f t="shared" si="174"/>
        <v>0</v>
      </c>
      <c r="K1090" t="s">
        <v>15</v>
      </c>
      <c r="L1090">
        <f t="shared" si="175"/>
        <v>0</v>
      </c>
      <c r="M1090">
        <f t="shared" si="176"/>
        <v>1</v>
      </c>
      <c r="N1090">
        <f t="shared" si="177"/>
        <v>0</v>
      </c>
      <c r="O1090">
        <v>60</v>
      </c>
      <c r="P1090">
        <v>58</v>
      </c>
      <c r="Q1090">
        <v>10790</v>
      </c>
      <c r="R1090">
        <v>9.2863750582521796</v>
      </c>
      <c r="S1090">
        <f t="shared" si="168"/>
        <v>10789.999999999991</v>
      </c>
      <c r="T1090">
        <v>9.4251782045151078</v>
      </c>
      <c r="U1090">
        <f t="shared" si="169"/>
        <v>12396.60848012387</v>
      </c>
      <c r="V1090">
        <v>-0.13880314626292822</v>
      </c>
      <c r="W1090">
        <v>9.42264817001195</v>
      </c>
      <c r="X1090">
        <v>-0.13627311175977042</v>
      </c>
      <c r="Z1090">
        <v>10790</v>
      </c>
      <c r="AA1090">
        <v>9.2863750582521796</v>
      </c>
      <c r="AB1090">
        <v>0</v>
      </c>
      <c r="AC1090">
        <v>1</v>
      </c>
      <c r="AD1090">
        <v>7.24</v>
      </c>
      <c r="AE1090">
        <v>7.29</v>
      </c>
      <c r="AF1090">
        <v>4.3600000000000003</v>
      </c>
    </row>
    <row r="1091" spans="1:32" x14ac:dyDescent="0.3">
      <c r="A1091">
        <v>2</v>
      </c>
      <c r="B1091">
        <v>1.1399999999999999</v>
      </c>
      <c r="C1091">
        <f t="shared" si="170"/>
        <v>1.0292322283358535</v>
      </c>
      <c r="E1091" t="s">
        <v>12</v>
      </c>
      <c r="F1091" t="s">
        <v>6</v>
      </c>
      <c r="G1091">
        <f t="shared" si="171"/>
        <v>0</v>
      </c>
      <c r="H1091">
        <f t="shared" si="172"/>
        <v>1</v>
      </c>
      <c r="I1091">
        <f t="shared" si="173"/>
        <v>0</v>
      </c>
      <c r="J1091">
        <f t="shared" si="174"/>
        <v>0</v>
      </c>
      <c r="K1091" t="s">
        <v>5</v>
      </c>
      <c r="L1091">
        <f t="shared" si="175"/>
        <v>0</v>
      </c>
      <c r="M1091">
        <f t="shared" si="176"/>
        <v>1</v>
      </c>
      <c r="N1091">
        <f t="shared" si="177"/>
        <v>0</v>
      </c>
      <c r="O1091">
        <v>59.7</v>
      </c>
      <c r="P1091">
        <v>58</v>
      </c>
      <c r="Q1091">
        <v>10258</v>
      </c>
      <c r="R1091">
        <v>9.2358131679492139</v>
      </c>
      <c r="S1091">
        <f t="shared" ref="S1091:S1154" si="178">EXP(R1091)</f>
        <v>10258.000000000002</v>
      </c>
      <c r="T1091">
        <v>9.1445364475311965</v>
      </c>
      <c r="U1091">
        <f t="shared" ref="U1091:U1154" si="179">EXP(T1091)</f>
        <v>9363.1443466664387</v>
      </c>
      <c r="V1091">
        <v>9.1276720418017376E-2</v>
      </c>
      <c r="W1091">
        <v>9.131824624600732</v>
      </c>
      <c r="X1091">
        <v>0.10398854334848195</v>
      </c>
      <c r="Z1091">
        <v>10258</v>
      </c>
      <c r="AA1091">
        <v>9.2358131679492139</v>
      </c>
      <c r="AB1091">
        <v>0</v>
      </c>
      <c r="AC1091">
        <v>1</v>
      </c>
      <c r="AD1091">
        <v>6.83</v>
      </c>
      <c r="AE1091">
        <v>6.91</v>
      </c>
      <c r="AF1091">
        <v>4.0999999999999996</v>
      </c>
    </row>
    <row r="1092" spans="1:32" x14ac:dyDescent="0.3">
      <c r="A1092">
        <v>2</v>
      </c>
      <c r="B1092">
        <v>1.6</v>
      </c>
      <c r="C1092">
        <f t="shared" si="170"/>
        <v>1.1088836605832322</v>
      </c>
      <c r="E1092" t="s">
        <v>3</v>
      </c>
      <c r="F1092" t="s">
        <v>6</v>
      </c>
      <c r="G1092">
        <f t="shared" si="171"/>
        <v>0</v>
      </c>
      <c r="H1092">
        <f t="shared" si="172"/>
        <v>1</v>
      </c>
      <c r="I1092">
        <f t="shared" si="173"/>
        <v>0</v>
      </c>
      <c r="J1092">
        <f t="shared" si="174"/>
        <v>0</v>
      </c>
      <c r="K1092" t="s">
        <v>2</v>
      </c>
      <c r="L1092">
        <f t="shared" si="175"/>
        <v>0</v>
      </c>
      <c r="M1092">
        <f t="shared" si="176"/>
        <v>0</v>
      </c>
      <c r="N1092">
        <f t="shared" si="177"/>
        <v>1</v>
      </c>
      <c r="O1092">
        <v>61.9</v>
      </c>
      <c r="P1092">
        <v>54</v>
      </c>
      <c r="Q1092">
        <v>11437</v>
      </c>
      <c r="R1092">
        <v>9.3446089927812164</v>
      </c>
      <c r="S1092">
        <f t="shared" si="178"/>
        <v>11436.999999999996</v>
      </c>
      <c r="T1092">
        <v>9.2436022504690172</v>
      </c>
      <c r="U1092">
        <f t="shared" si="179"/>
        <v>10338.212393425105</v>
      </c>
      <c r="V1092">
        <v>0.10100674231219919</v>
      </c>
      <c r="W1092">
        <v>9.2346812797363622</v>
      </c>
      <c r="X1092">
        <v>0.10992771304485416</v>
      </c>
      <c r="Z1092">
        <v>11437</v>
      </c>
      <c r="AA1092">
        <v>9.3446089927812164</v>
      </c>
      <c r="AB1092">
        <v>0</v>
      </c>
      <c r="AC1092">
        <v>1</v>
      </c>
      <c r="AD1092">
        <v>7.56</v>
      </c>
      <c r="AE1092">
        <v>7.5</v>
      </c>
      <c r="AF1092">
        <v>4.66</v>
      </c>
    </row>
    <row r="1093" spans="1:32" x14ac:dyDescent="0.3">
      <c r="A1093">
        <v>2</v>
      </c>
      <c r="B1093">
        <v>1.01</v>
      </c>
      <c r="C1093">
        <f t="shared" si="170"/>
        <v>1.0021904733436682</v>
      </c>
      <c r="E1093" t="s">
        <v>12</v>
      </c>
      <c r="F1093" t="s">
        <v>4</v>
      </c>
      <c r="G1093">
        <f t="shared" si="171"/>
        <v>0</v>
      </c>
      <c r="H1093">
        <f t="shared" si="172"/>
        <v>0</v>
      </c>
      <c r="I1093">
        <f t="shared" si="173"/>
        <v>1</v>
      </c>
      <c r="J1093">
        <f t="shared" si="174"/>
        <v>0</v>
      </c>
      <c r="K1093" t="s">
        <v>11</v>
      </c>
      <c r="L1093">
        <f t="shared" si="175"/>
        <v>0</v>
      </c>
      <c r="M1093">
        <f t="shared" si="176"/>
        <v>0</v>
      </c>
      <c r="N1093">
        <f t="shared" si="177"/>
        <v>1</v>
      </c>
      <c r="O1093">
        <v>63</v>
      </c>
      <c r="P1093">
        <v>59</v>
      </c>
      <c r="Q1093">
        <v>3671</v>
      </c>
      <c r="R1093">
        <v>8.208219383496834</v>
      </c>
      <c r="S1093">
        <f t="shared" si="178"/>
        <v>3670.9999999999991</v>
      </c>
      <c r="T1093">
        <v>8.2510237829497903</v>
      </c>
      <c r="U1093">
        <f t="shared" si="179"/>
        <v>3831.5464861064447</v>
      </c>
      <c r="V1093">
        <v>-4.2804399452956332E-2</v>
      </c>
      <c r="W1093">
        <v>8.2668273153117333</v>
      </c>
      <c r="X1093">
        <v>-5.8607931814899317E-2</v>
      </c>
      <c r="Z1093">
        <v>3671</v>
      </c>
      <c r="AA1093">
        <v>8.208219383496834</v>
      </c>
      <c r="AB1093">
        <v>0</v>
      </c>
      <c r="AC1093">
        <v>1</v>
      </c>
      <c r="AD1093">
        <v>6.33</v>
      </c>
      <c r="AE1093">
        <v>6.27</v>
      </c>
      <c r="AF1093">
        <v>3.97</v>
      </c>
    </row>
    <row r="1094" spans="1:32" x14ac:dyDescent="0.3">
      <c r="A1094">
        <v>2</v>
      </c>
      <c r="B1094">
        <v>1.5</v>
      </c>
      <c r="C1094">
        <f t="shared" si="170"/>
        <v>1.0932575062388263</v>
      </c>
      <c r="E1094" t="s">
        <v>0</v>
      </c>
      <c r="F1094" t="s">
        <v>4</v>
      </c>
      <c r="G1094">
        <f t="shared" si="171"/>
        <v>0</v>
      </c>
      <c r="H1094">
        <f t="shared" si="172"/>
        <v>0</v>
      </c>
      <c r="I1094">
        <f t="shared" si="173"/>
        <v>1</v>
      </c>
      <c r="J1094">
        <f t="shared" si="174"/>
        <v>0</v>
      </c>
      <c r="K1094" t="s">
        <v>2</v>
      </c>
      <c r="L1094">
        <f t="shared" si="175"/>
        <v>0</v>
      </c>
      <c r="M1094">
        <f t="shared" si="176"/>
        <v>0</v>
      </c>
      <c r="N1094">
        <f t="shared" si="177"/>
        <v>1</v>
      </c>
      <c r="O1094">
        <v>64.3</v>
      </c>
      <c r="P1094">
        <v>60</v>
      </c>
      <c r="Q1094">
        <v>9946</v>
      </c>
      <c r="R1094">
        <v>9.2049257392746835</v>
      </c>
      <c r="S1094">
        <f t="shared" si="178"/>
        <v>9945.9999999999964</v>
      </c>
      <c r="T1094">
        <v>8.9108610599125004</v>
      </c>
      <c r="U1094">
        <f t="shared" si="179"/>
        <v>7412.040562334726</v>
      </c>
      <c r="V1094">
        <v>0.29406467936218306</v>
      </c>
      <c r="W1094">
        <v>8.9061186008475577</v>
      </c>
      <c r="X1094">
        <v>0.29880713842712581</v>
      </c>
      <c r="Z1094">
        <v>9946</v>
      </c>
      <c r="AA1094">
        <v>9.2049257392746835</v>
      </c>
      <c r="AB1094">
        <v>0</v>
      </c>
      <c r="AC1094">
        <v>1</v>
      </c>
      <c r="AD1094">
        <v>7.23</v>
      </c>
      <c r="AE1094">
        <v>7.14</v>
      </c>
      <c r="AF1094">
        <v>4.62</v>
      </c>
    </row>
    <row r="1095" spans="1:32" x14ac:dyDescent="0.3">
      <c r="A1095">
        <v>2</v>
      </c>
      <c r="B1095">
        <v>1.01</v>
      </c>
      <c r="C1095">
        <f t="shared" si="170"/>
        <v>1.0021904733436682</v>
      </c>
      <c r="E1095" t="s">
        <v>18</v>
      </c>
      <c r="F1095" t="s">
        <v>13</v>
      </c>
      <c r="G1095">
        <f t="shared" si="171"/>
        <v>0</v>
      </c>
      <c r="H1095">
        <f t="shared" si="172"/>
        <v>0</v>
      </c>
      <c r="I1095">
        <f t="shared" si="173"/>
        <v>1</v>
      </c>
      <c r="J1095">
        <f t="shared" si="174"/>
        <v>0</v>
      </c>
      <c r="K1095" t="s">
        <v>5</v>
      </c>
      <c r="L1095">
        <f t="shared" si="175"/>
        <v>0</v>
      </c>
      <c r="M1095">
        <f t="shared" si="176"/>
        <v>1</v>
      </c>
      <c r="N1095">
        <f t="shared" si="177"/>
        <v>0</v>
      </c>
      <c r="O1095">
        <v>63</v>
      </c>
      <c r="P1095">
        <v>59</v>
      </c>
      <c r="Q1095">
        <v>6843</v>
      </c>
      <c r="R1095">
        <v>8.8309815109524976</v>
      </c>
      <c r="S1095">
        <f t="shared" si="178"/>
        <v>6842.9999999999991</v>
      </c>
      <c r="T1095">
        <v>8.7228858897831145</v>
      </c>
      <c r="U1095">
        <f t="shared" si="179"/>
        <v>6141.8783207064862</v>
      </c>
      <c r="V1095">
        <v>0.10809562116938309</v>
      </c>
      <c r="W1095">
        <v>8.7260239393915349</v>
      </c>
      <c r="X1095">
        <v>0.10495757156096275</v>
      </c>
      <c r="Z1095">
        <v>6843</v>
      </c>
      <c r="AA1095">
        <v>8.8309815109524976</v>
      </c>
      <c r="AB1095">
        <v>0</v>
      </c>
      <c r="AC1095">
        <v>1</v>
      </c>
      <c r="AD1095">
        <v>6.34</v>
      </c>
      <c r="AE1095">
        <v>6.41</v>
      </c>
      <c r="AF1095">
        <v>4.01</v>
      </c>
    </row>
    <row r="1096" spans="1:32" x14ac:dyDescent="0.3">
      <c r="A1096">
        <v>2</v>
      </c>
      <c r="B1096">
        <v>1.2</v>
      </c>
      <c r="C1096">
        <f t="shared" si="170"/>
        <v>1.0409070644037852</v>
      </c>
      <c r="E1096" t="s">
        <v>18</v>
      </c>
      <c r="F1096" t="s">
        <v>10</v>
      </c>
      <c r="G1096">
        <f t="shared" si="171"/>
        <v>0</v>
      </c>
      <c r="H1096">
        <f t="shared" si="172"/>
        <v>0</v>
      </c>
      <c r="I1096">
        <f t="shared" si="173"/>
        <v>0</v>
      </c>
      <c r="J1096">
        <f t="shared" si="174"/>
        <v>1</v>
      </c>
      <c r="K1096" t="s">
        <v>2</v>
      </c>
      <c r="L1096">
        <f t="shared" si="175"/>
        <v>0</v>
      </c>
      <c r="M1096">
        <f t="shared" si="176"/>
        <v>0</v>
      </c>
      <c r="N1096">
        <f t="shared" si="177"/>
        <v>1</v>
      </c>
      <c r="O1096">
        <v>63.2</v>
      </c>
      <c r="P1096">
        <v>58</v>
      </c>
      <c r="Q1096">
        <v>5257</v>
      </c>
      <c r="R1096">
        <v>8.5673158008194488</v>
      </c>
      <c r="S1096">
        <f t="shared" si="178"/>
        <v>5257.0000000000036</v>
      </c>
      <c r="T1096">
        <v>8.3872042229974273</v>
      </c>
      <c r="U1096">
        <f t="shared" si="179"/>
        <v>4390.5255887751518</v>
      </c>
      <c r="V1096">
        <v>0.18011157782202147</v>
      </c>
      <c r="W1096">
        <v>8.3813457424384534</v>
      </c>
      <c r="X1096">
        <v>0.18597005838099534</v>
      </c>
      <c r="Z1096">
        <v>5257</v>
      </c>
      <c r="AA1096">
        <v>8.5673158008194488</v>
      </c>
      <c r="AB1096">
        <v>0</v>
      </c>
      <c r="AC1096">
        <v>1</v>
      </c>
      <c r="AD1096">
        <v>6.71</v>
      </c>
      <c r="AE1096">
        <v>6.75</v>
      </c>
      <c r="AF1096">
        <v>4.25</v>
      </c>
    </row>
    <row r="1097" spans="1:32" x14ac:dyDescent="0.3">
      <c r="A1097">
        <v>2</v>
      </c>
      <c r="B1097">
        <v>1.02</v>
      </c>
      <c r="C1097">
        <f t="shared" si="170"/>
        <v>1.0043640927805335</v>
      </c>
      <c r="E1097" t="s">
        <v>3</v>
      </c>
      <c r="F1097" t="s">
        <v>17</v>
      </c>
      <c r="G1097">
        <f t="shared" si="171"/>
        <v>1</v>
      </c>
      <c r="H1097">
        <f t="shared" si="172"/>
        <v>0</v>
      </c>
      <c r="I1097">
        <f t="shared" si="173"/>
        <v>0</v>
      </c>
      <c r="J1097">
        <f t="shared" si="174"/>
        <v>0</v>
      </c>
      <c r="K1097" t="s">
        <v>7</v>
      </c>
      <c r="L1097">
        <f t="shared" si="175"/>
        <v>0</v>
      </c>
      <c r="M1097">
        <f t="shared" si="176"/>
        <v>1</v>
      </c>
      <c r="N1097">
        <f t="shared" si="177"/>
        <v>0</v>
      </c>
      <c r="O1097">
        <v>61.2</v>
      </c>
      <c r="P1097">
        <v>56</v>
      </c>
      <c r="Q1097">
        <v>8658</v>
      </c>
      <c r="R1097">
        <v>9.0662390280019256</v>
      </c>
      <c r="S1097">
        <f t="shared" si="178"/>
        <v>8657.9999999999982</v>
      </c>
      <c r="T1097">
        <v>8.9459070143741872</v>
      </c>
      <c r="U1097">
        <f t="shared" si="179"/>
        <v>7676.4080458700773</v>
      </c>
      <c r="V1097">
        <v>0.12033201362773838</v>
      </c>
      <c r="W1097">
        <v>8.945410327445714</v>
      </c>
      <c r="X1097">
        <v>0.12082870055621164</v>
      </c>
      <c r="Z1097">
        <v>8658</v>
      </c>
      <c r="AA1097">
        <v>9.0662390280019256</v>
      </c>
      <c r="AB1097">
        <v>0</v>
      </c>
      <c r="AC1097">
        <v>1</v>
      </c>
      <c r="AD1097">
        <v>6.48</v>
      </c>
      <c r="AE1097">
        <v>6.53</v>
      </c>
      <c r="AF1097">
        <v>3.98</v>
      </c>
    </row>
    <row r="1098" spans="1:32" x14ac:dyDescent="0.3">
      <c r="A1098">
        <v>2</v>
      </c>
      <c r="B1098">
        <v>1.01</v>
      </c>
      <c r="C1098">
        <f t="shared" si="170"/>
        <v>1.0021904733436682</v>
      </c>
      <c r="E1098" t="s">
        <v>12</v>
      </c>
      <c r="F1098" t="s">
        <v>13</v>
      </c>
      <c r="G1098">
        <f t="shared" si="171"/>
        <v>0</v>
      </c>
      <c r="H1098">
        <f t="shared" si="172"/>
        <v>0</v>
      </c>
      <c r="I1098">
        <f t="shared" si="173"/>
        <v>1</v>
      </c>
      <c r="J1098">
        <f t="shared" si="174"/>
        <v>0</v>
      </c>
      <c r="K1098" t="s">
        <v>15</v>
      </c>
      <c r="L1098">
        <f t="shared" si="175"/>
        <v>0</v>
      </c>
      <c r="M1098">
        <f t="shared" si="176"/>
        <v>1</v>
      </c>
      <c r="N1098">
        <f t="shared" si="177"/>
        <v>0</v>
      </c>
      <c r="O1098">
        <v>61.8</v>
      </c>
      <c r="P1098">
        <v>59</v>
      </c>
      <c r="Q1098">
        <v>5946</v>
      </c>
      <c r="R1098">
        <v>8.6904740035580428</v>
      </c>
      <c r="S1098">
        <f t="shared" si="178"/>
        <v>5945.9999999999991</v>
      </c>
      <c r="T1098">
        <v>8.705011468288621</v>
      </c>
      <c r="U1098">
        <f t="shared" si="179"/>
        <v>6033.0711285714315</v>
      </c>
      <c r="V1098">
        <v>-1.4537464730578264E-2</v>
      </c>
      <c r="W1098">
        <v>8.7104830223387619</v>
      </c>
      <c r="X1098">
        <v>-2.0009018780719146E-2</v>
      </c>
      <c r="Z1098">
        <v>5946</v>
      </c>
      <c r="AA1098">
        <v>8.6904740035580428</v>
      </c>
      <c r="AB1098">
        <v>0</v>
      </c>
      <c r="AC1098">
        <v>1</v>
      </c>
      <c r="AD1098">
        <v>6.45</v>
      </c>
      <c r="AE1098">
        <v>6.4</v>
      </c>
      <c r="AF1098">
        <v>3.97</v>
      </c>
    </row>
    <row r="1099" spans="1:32" x14ac:dyDescent="0.3">
      <c r="A1099">
        <v>2</v>
      </c>
      <c r="B1099">
        <v>1.52</v>
      </c>
      <c r="C1099">
        <f t="shared" si="170"/>
        <v>1.0964463975475236</v>
      </c>
      <c r="E1099" t="s">
        <v>18</v>
      </c>
      <c r="F1099" t="s">
        <v>13</v>
      </c>
      <c r="G1099">
        <f t="shared" si="171"/>
        <v>0</v>
      </c>
      <c r="H1099">
        <f t="shared" si="172"/>
        <v>0</v>
      </c>
      <c r="I1099">
        <f t="shared" si="173"/>
        <v>1</v>
      </c>
      <c r="J1099">
        <f t="shared" si="174"/>
        <v>0</v>
      </c>
      <c r="K1099" t="s">
        <v>11</v>
      </c>
      <c r="L1099">
        <f t="shared" si="175"/>
        <v>0</v>
      </c>
      <c r="M1099">
        <f t="shared" si="176"/>
        <v>0</v>
      </c>
      <c r="N1099">
        <f t="shared" si="177"/>
        <v>1</v>
      </c>
      <c r="O1099">
        <v>60.9</v>
      </c>
      <c r="P1099">
        <v>57</v>
      </c>
      <c r="Q1099">
        <v>8151</v>
      </c>
      <c r="R1099">
        <v>9.0058958980944581</v>
      </c>
      <c r="S1099">
        <f t="shared" si="178"/>
        <v>8151.0000000000055</v>
      </c>
      <c r="T1099">
        <v>9.0766693985489155</v>
      </c>
      <c r="U1099">
        <f t="shared" si="179"/>
        <v>8748.7787532092716</v>
      </c>
      <c r="V1099">
        <v>-7.0773500454457405E-2</v>
      </c>
      <c r="W1099">
        <v>9.0644653437928078</v>
      </c>
      <c r="X1099">
        <v>-5.8569445698349654E-2</v>
      </c>
      <c r="Z1099">
        <v>8151</v>
      </c>
      <c r="AA1099">
        <v>9.0058958980944581</v>
      </c>
      <c r="AB1099">
        <v>0</v>
      </c>
      <c r="AC1099">
        <v>1</v>
      </c>
      <c r="AD1099">
        <v>7.44</v>
      </c>
      <c r="AE1099">
        <v>7.5</v>
      </c>
      <c r="AF1099">
        <v>4.55</v>
      </c>
    </row>
    <row r="1100" spans="1:32" x14ac:dyDescent="0.3">
      <c r="A1100">
        <v>2</v>
      </c>
      <c r="B1100">
        <v>1.1200000000000001</v>
      </c>
      <c r="C1100">
        <f t="shared" si="170"/>
        <v>1.0252341011706301</v>
      </c>
      <c r="E1100" t="s">
        <v>12</v>
      </c>
      <c r="F1100" t="s">
        <v>14</v>
      </c>
      <c r="G1100">
        <f t="shared" si="171"/>
        <v>0</v>
      </c>
      <c r="H1100">
        <f t="shared" si="172"/>
        <v>1</v>
      </c>
      <c r="I1100">
        <f t="shared" si="173"/>
        <v>0</v>
      </c>
      <c r="J1100">
        <f t="shared" si="174"/>
        <v>0</v>
      </c>
      <c r="K1100" t="s">
        <v>11</v>
      </c>
      <c r="L1100">
        <f t="shared" si="175"/>
        <v>0</v>
      </c>
      <c r="M1100">
        <f t="shared" si="176"/>
        <v>0</v>
      </c>
      <c r="N1100">
        <f t="shared" si="177"/>
        <v>1</v>
      </c>
      <c r="O1100">
        <v>61.6</v>
      </c>
      <c r="P1100">
        <v>58</v>
      </c>
      <c r="Q1100">
        <v>4654</v>
      </c>
      <c r="R1100">
        <v>8.4454823438622366</v>
      </c>
      <c r="S1100">
        <f t="shared" si="178"/>
        <v>4653.9999999999982</v>
      </c>
      <c r="T1100">
        <v>8.6122354206353684</v>
      </c>
      <c r="U1100">
        <f t="shared" si="179"/>
        <v>5498.5264692069695</v>
      </c>
      <c r="V1100">
        <v>-0.16675307677313178</v>
      </c>
      <c r="W1100">
        <v>8.6108559607552699</v>
      </c>
      <c r="X1100">
        <v>-0.16537361689303332</v>
      </c>
      <c r="Z1100">
        <v>4654</v>
      </c>
      <c r="AA1100">
        <v>8.4454823438622366</v>
      </c>
      <c r="AB1100">
        <v>0</v>
      </c>
      <c r="AC1100">
        <v>1</v>
      </c>
      <c r="AD1100">
        <v>6.69</v>
      </c>
      <c r="AE1100">
        <v>6.63</v>
      </c>
      <c r="AF1100">
        <v>4.0999999999999996</v>
      </c>
    </row>
    <row r="1101" spans="1:32" x14ac:dyDescent="0.3">
      <c r="A1101">
        <v>2</v>
      </c>
      <c r="B1101">
        <v>1.03</v>
      </c>
      <c r="C1101">
        <f t="shared" si="170"/>
        <v>1.0065211513317971</v>
      </c>
      <c r="E1101" t="s">
        <v>0</v>
      </c>
      <c r="F1101" t="s">
        <v>13</v>
      </c>
      <c r="G1101">
        <f t="shared" si="171"/>
        <v>0</v>
      </c>
      <c r="H1101">
        <f t="shared" si="172"/>
        <v>0</v>
      </c>
      <c r="I1101">
        <f t="shared" si="173"/>
        <v>1</v>
      </c>
      <c r="J1101">
        <f t="shared" si="174"/>
        <v>0</v>
      </c>
      <c r="K1101" t="s">
        <v>11</v>
      </c>
      <c r="L1101">
        <f t="shared" si="175"/>
        <v>0</v>
      </c>
      <c r="M1101">
        <f t="shared" si="176"/>
        <v>0</v>
      </c>
      <c r="N1101">
        <f t="shared" si="177"/>
        <v>1</v>
      </c>
      <c r="O1101">
        <v>63.9</v>
      </c>
      <c r="P1101">
        <v>60</v>
      </c>
      <c r="Q1101">
        <v>3466</v>
      </c>
      <c r="R1101">
        <v>8.1507564702755513</v>
      </c>
      <c r="S1101">
        <f t="shared" si="178"/>
        <v>3465.9999999999995</v>
      </c>
      <c r="T1101">
        <v>8.3317031244501845</v>
      </c>
      <c r="U1101">
        <f t="shared" si="179"/>
        <v>4153.4854344115302</v>
      </c>
      <c r="V1101">
        <v>-0.18094665417463318</v>
      </c>
      <c r="W1101">
        <v>8.3345986165496591</v>
      </c>
      <c r="X1101">
        <v>-0.18384214627410778</v>
      </c>
      <c r="Z1101">
        <v>3466</v>
      </c>
      <c r="AA1101">
        <v>8.1507564702755513</v>
      </c>
      <c r="AB1101">
        <v>0</v>
      </c>
      <c r="AC1101">
        <v>1</v>
      </c>
      <c r="AD1101">
        <v>6.33</v>
      </c>
      <c r="AE1101">
        <v>6.37</v>
      </c>
      <c r="AF1101">
        <v>4.0599999999999996</v>
      </c>
    </row>
    <row r="1102" spans="1:32" x14ac:dyDescent="0.3">
      <c r="A1102">
        <v>2</v>
      </c>
      <c r="B1102">
        <v>1.5</v>
      </c>
      <c r="C1102">
        <f t="shared" si="170"/>
        <v>1.0932575062388263</v>
      </c>
      <c r="E1102" t="s">
        <v>12</v>
      </c>
      <c r="F1102" t="s">
        <v>6</v>
      </c>
      <c r="G1102">
        <f t="shared" si="171"/>
        <v>0</v>
      </c>
      <c r="H1102">
        <f t="shared" si="172"/>
        <v>1</v>
      </c>
      <c r="I1102">
        <f t="shared" si="173"/>
        <v>0</v>
      </c>
      <c r="J1102">
        <f t="shared" si="174"/>
        <v>0</v>
      </c>
      <c r="K1102" t="s">
        <v>7</v>
      </c>
      <c r="L1102">
        <f t="shared" si="175"/>
        <v>0</v>
      </c>
      <c r="M1102">
        <f t="shared" si="176"/>
        <v>1</v>
      </c>
      <c r="N1102">
        <f t="shared" si="177"/>
        <v>0</v>
      </c>
      <c r="O1102">
        <v>59.5</v>
      </c>
      <c r="P1102">
        <v>61</v>
      </c>
      <c r="Q1102">
        <v>17143</v>
      </c>
      <c r="R1102">
        <v>9.7493452060074812</v>
      </c>
      <c r="S1102">
        <f t="shared" si="178"/>
        <v>17143.000000000004</v>
      </c>
      <c r="T1102">
        <v>9.5204143377353549</v>
      </c>
      <c r="U1102">
        <f t="shared" si="179"/>
        <v>13635.259646355151</v>
      </c>
      <c r="V1102">
        <v>0.22893086827212628</v>
      </c>
      <c r="W1102">
        <v>9.5243797258811647</v>
      </c>
      <c r="X1102">
        <v>0.22496548012631656</v>
      </c>
      <c r="Z1102">
        <v>17143</v>
      </c>
      <c r="AA1102">
        <v>9.7493452060074812</v>
      </c>
      <c r="AB1102">
        <v>0</v>
      </c>
      <c r="AC1102">
        <v>1</v>
      </c>
      <c r="AD1102">
        <v>7.46</v>
      </c>
      <c r="AE1102">
        <v>7.43</v>
      </c>
      <c r="AF1102">
        <v>4.43</v>
      </c>
    </row>
    <row r="1103" spans="1:32" x14ac:dyDescent="0.3">
      <c r="A1103">
        <v>2</v>
      </c>
      <c r="B1103">
        <v>1.21</v>
      </c>
      <c r="C1103">
        <f t="shared" si="170"/>
        <v>1.0428083570334503</v>
      </c>
      <c r="E1103" t="s">
        <v>12</v>
      </c>
      <c r="F1103" t="s">
        <v>1</v>
      </c>
      <c r="G1103">
        <f t="shared" si="171"/>
        <v>0</v>
      </c>
      <c r="H1103">
        <f t="shared" si="172"/>
        <v>0</v>
      </c>
      <c r="I1103">
        <f t="shared" si="173"/>
        <v>0</v>
      </c>
      <c r="J1103">
        <f t="shared" si="174"/>
        <v>1</v>
      </c>
      <c r="K1103" t="s">
        <v>5</v>
      </c>
      <c r="L1103">
        <f t="shared" si="175"/>
        <v>0</v>
      </c>
      <c r="M1103">
        <f t="shared" si="176"/>
        <v>1</v>
      </c>
      <c r="N1103">
        <f t="shared" si="177"/>
        <v>0</v>
      </c>
      <c r="O1103">
        <v>61.7</v>
      </c>
      <c r="P1103">
        <v>60</v>
      </c>
      <c r="Q1103">
        <v>5431</v>
      </c>
      <c r="R1103">
        <v>8.5998785580348454</v>
      </c>
      <c r="S1103">
        <f t="shared" si="178"/>
        <v>5431</v>
      </c>
      <c r="T1103">
        <v>8.8160390909818354</v>
      </c>
      <c r="U1103">
        <f t="shared" si="179"/>
        <v>6741.5091678240342</v>
      </c>
      <c r="V1103">
        <v>-0.21616053294699</v>
      </c>
      <c r="W1103">
        <v>8.8101944696084757</v>
      </c>
      <c r="X1103">
        <v>-0.21031591157363039</v>
      </c>
      <c r="Z1103">
        <v>5431</v>
      </c>
      <c r="AA1103">
        <v>8.5998785580348454</v>
      </c>
      <c r="AB1103">
        <v>0</v>
      </c>
      <c r="AC1103">
        <v>1</v>
      </c>
      <c r="AD1103">
        <v>6.82</v>
      </c>
      <c r="AE1103">
        <v>6.85</v>
      </c>
      <c r="AF1103">
        <v>4.22</v>
      </c>
    </row>
    <row r="1104" spans="1:32" x14ac:dyDescent="0.3">
      <c r="A1104">
        <v>2</v>
      </c>
      <c r="B1104">
        <v>1.23</v>
      </c>
      <c r="C1104">
        <f t="shared" si="170"/>
        <v>1.0465744642047201</v>
      </c>
      <c r="E1104" t="s">
        <v>12</v>
      </c>
      <c r="F1104" t="s">
        <v>4</v>
      </c>
      <c r="G1104">
        <f t="shared" si="171"/>
        <v>0</v>
      </c>
      <c r="H1104">
        <f t="shared" si="172"/>
        <v>0</v>
      </c>
      <c r="I1104">
        <f t="shared" si="173"/>
        <v>1</v>
      </c>
      <c r="J1104">
        <f t="shared" si="174"/>
        <v>0</v>
      </c>
      <c r="K1104" t="s">
        <v>11</v>
      </c>
      <c r="L1104">
        <f t="shared" si="175"/>
        <v>0</v>
      </c>
      <c r="M1104">
        <f t="shared" si="176"/>
        <v>0</v>
      </c>
      <c r="N1104">
        <f t="shared" si="177"/>
        <v>1</v>
      </c>
      <c r="O1104">
        <v>61.2</v>
      </c>
      <c r="P1104">
        <v>57</v>
      </c>
      <c r="Q1104">
        <v>5373</v>
      </c>
      <c r="R1104">
        <v>8.5891416907288214</v>
      </c>
      <c r="S1104">
        <f t="shared" si="178"/>
        <v>5373</v>
      </c>
      <c r="T1104">
        <v>8.6349774520848204</v>
      </c>
      <c r="U1104">
        <f t="shared" si="179"/>
        <v>5625.0068906978431</v>
      </c>
      <c r="V1104">
        <v>-4.5835761355998983E-2</v>
      </c>
      <c r="W1104">
        <v>8.6340440014469504</v>
      </c>
      <c r="X1104">
        <v>-4.4902310718129002E-2</v>
      </c>
      <c r="Z1104">
        <v>5373</v>
      </c>
      <c r="AA1104">
        <v>8.5891416907288214</v>
      </c>
      <c r="AB1104">
        <v>0</v>
      </c>
      <c r="AC1104">
        <v>1</v>
      </c>
      <c r="AD1104">
        <v>6.89</v>
      </c>
      <c r="AE1104">
        <v>6.86</v>
      </c>
      <c r="AF1104">
        <v>4.21</v>
      </c>
    </row>
    <row r="1105" spans="1:32" x14ac:dyDescent="0.3">
      <c r="A1105">
        <v>2</v>
      </c>
      <c r="B1105">
        <v>1.01</v>
      </c>
      <c r="C1105">
        <f t="shared" si="170"/>
        <v>1.0021904733436682</v>
      </c>
      <c r="E1105" t="s">
        <v>3</v>
      </c>
      <c r="F1105" t="s">
        <v>14</v>
      </c>
      <c r="G1105">
        <f t="shared" si="171"/>
        <v>0</v>
      </c>
      <c r="H1105">
        <f t="shared" si="172"/>
        <v>1</v>
      </c>
      <c r="I1105">
        <f t="shared" si="173"/>
        <v>0</v>
      </c>
      <c r="J1105">
        <f t="shared" si="174"/>
        <v>0</v>
      </c>
      <c r="K1105" t="s">
        <v>7</v>
      </c>
      <c r="L1105">
        <f t="shared" si="175"/>
        <v>0</v>
      </c>
      <c r="M1105">
        <f t="shared" si="176"/>
        <v>1</v>
      </c>
      <c r="N1105">
        <f t="shared" si="177"/>
        <v>0</v>
      </c>
      <c r="O1105">
        <v>62.2</v>
      </c>
      <c r="P1105">
        <v>56</v>
      </c>
      <c r="Q1105">
        <v>9077</v>
      </c>
      <c r="R1105">
        <v>9.1134990205266266</v>
      </c>
      <c r="S1105">
        <f t="shared" si="178"/>
        <v>9076.9999999999945</v>
      </c>
      <c r="T1105">
        <v>8.8779625927167984</v>
      </c>
      <c r="U1105">
        <f t="shared" si="179"/>
        <v>7172.1632221743075</v>
      </c>
      <c r="V1105">
        <v>0.2355364278098282</v>
      </c>
      <c r="W1105">
        <v>8.8772354089259125</v>
      </c>
      <c r="X1105">
        <v>0.23626361160071419</v>
      </c>
      <c r="Z1105">
        <v>9077</v>
      </c>
      <c r="AA1105">
        <v>9.1134990205266266</v>
      </c>
      <c r="AB1105">
        <v>0</v>
      </c>
      <c r="AC1105">
        <v>1</v>
      </c>
      <c r="AD1105">
        <v>6.4</v>
      </c>
      <c r="AE1105">
        <v>6.46</v>
      </c>
      <c r="AF1105">
        <v>4</v>
      </c>
    </row>
    <row r="1106" spans="1:32" x14ac:dyDescent="0.3">
      <c r="A1106">
        <v>2</v>
      </c>
      <c r="B1106">
        <v>1.5</v>
      </c>
      <c r="C1106">
        <f t="shared" si="170"/>
        <v>1.0932575062388263</v>
      </c>
      <c r="E1106" t="s">
        <v>12</v>
      </c>
      <c r="F1106" t="s">
        <v>13</v>
      </c>
      <c r="G1106">
        <f t="shared" si="171"/>
        <v>0</v>
      </c>
      <c r="H1106">
        <f t="shared" si="172"/>
        <v>0</v>
      </c>
      <c r="I1106">
        <f t="shared" si="173"/>
        <v>1</v>
      </c>
      <c r="J1106">
        <f t="shared" si="174"/>
        <v>0</v>
      </c>
      <c r="K1106" t="s">
        <v>19</v>
      </c>
      <c r="L1106">
        <f t="shared" si="175"/>
        <v>0</v>
      </c>
      <c r="M1106">
        <f t="shared" si="176"/>
        <v>0</v>
      </c>
      <c r="N1106">
        <f t="shared" si="177"/>
        <v>0</v>
      </c>
      <c r="O1106">
        <v>60.4</v>
      </c>
      <c r="P1106">
        <v>55</v>
      </c>
      <c r="Q1106">
        <v>4140</v>
      </c>
      <c r="R1106">
        <v>8.3284510668193601</v>
      </c>
      <c r="S1106">
        <f t="shared" si="178"/>
        <v>4140</v>
      </c>
      <c r="T1106">
        <v>8.951059558537116</v>
      </c>
      <c r="U1106">
        <f t="shared" si="179"/>
        <v>7716.063151949139</v>
      </c>
      <c r="V1106">
        <v>-0.6226084917177559</v>
      </c>
      <c r="W1106">
        <v>8.9589594875152514</v>
      </c>
      <c r="X1106">
        <v>-0.6305084206958913</v>
      </c>
      <c r="Z1106">
        <v>4140</v>
      </c>
      <c r="AA1106">
        <v>8.3284510668193601</v>
      </c>
      <c r="AB1106">
        <v>0</v>
      </c>
      <c r="AC1106">
        <v>1</v>
      </c>
      <c r="AD1106">
        <v>7.4</v>
      </c>
      <c r="AE1106">
        <v>7.32</v>
      </c>
      <c r="AF1106">
        <v>4.45</v>
      </c>
    </row>
    <row r="1107" spans="1:32" x14ac:dyDescent="0.3">
      <c r="A1107">
        <v>2</v>
      </c>
      <c r="B1107">
        <v>1.22</v>
      </c>
      <c r="C1107">
        <f t="shared" si="170"/>
        <v>1.0446974310615553</v>
      </c>
      <c r="E1107" t="s">
        <v>12</v>
      </c>
      <c r="F1107" t="s">
        <v>10</v>
      </c>
      <c r="G1107">
        <f t="shared" si="171"/>
        <v>0</v>
      </c>
      <c r="H1107">
        <f t="shared" si="172"/>
        <v>0</v>
      </c>
      <c r="I1107">
        <f t="shared" si="173"/>
        <v>0</v>
      </c>
      <c r="J1107">
        <f t="shared" si="174"/>
        <v>1</v>
      </c>
      <c r="K1107" t="s">
        <v>15</v>
      </c>
      <c r="L1107">
        <f t="shared" si="175"/>
        <v>0</v>
      </c>
      <c r="M1107">
        <f t="shared" si="176"/>
        <v>1</v>
      </c>
      <c r="N1107">
        <f t="shared" si="177"/>
        <v>0</v>
      </c>
      <c r="O1107">
        <v>59.3</v>
      </c>
      <c r="P1107">
        <v>59</v>
      </c>
      <c r="Q1107">
        <v>6156</v>
      </c>
      <c r="R1107">
        <v>8.7251824949587693</v>
      </c>
      <c r="S1107">
        <f t="shared" si="178"/>
        <v>6155.9999999999964</v>
      </c>
      <c r="T1107">
        <v>8.8481618106755793</v>
      </c>
      <c r="U1107">
        <f t="shared" si="179"/>
        <v>6961.5804985610284</v>
      </c>
      <c r="V1107">
        <v>-0.12297931571680998</v>
      </c>
      <c r="W1107">
        <v>8.8456755419639919</v>
      </c>
      <c r="X1107">
        <v>-0.12049304700522256</v>
      </c>
      <c r="Z1107">
        <v>6156</v>
      </c>
      <c r="AA1107">
        <v>8.7251824949587693</v>
      </c>
      <c r="AB1107">
        <v>0</v>
      </c>
      <c r="AC1107">
        <v>1</v>
      </c>
      <c r="AD1107">
        <v>7.01</v>
      </c>
      <c r="AE1107">
        <v>6.96</v>
      </c>
      <c r="AF1107">
        <v>4.1399999999999997</v>
      </c>
    </row>
    <row r="1108" spans="1:32" x14ac:dyDescent="0.3">
      <c r="A1108">
        <v>2</v>
      </c>
      <c r="B1108">
        <v>1.18</v>
      </c>
      <c r="C1108">
        <f t="shared" si="170"/>
        <v>1.0370670916877107</v>
      </c>
      <c r="E1108" t="s">
        <v>3</v>
      </c>
      <c r="F1108" t="s">
        <v>6</v>
      </c>
      <c r="G1108">
        <f t="shared" si="171"/>
        <v>0</v>
      </c>
      <c r="H1108">
        <f t="shared" si="172"/>
        <v>1</v>
      </c>
      <c r="I1108">
        <f t="shared" si="173"/>
        <v>0</v>
      </c>
      <c r="J1108">
        <f t="shared" si="174"/>
        <v>0</v>
      </c>
      <c r="K1108" t="s">
        <v>5</v>
      </c>
      <c r="L1108">
        <f t="shared" si="175"/>
        <v>0</v>
      </c>
      <c r="M1108">
        <f t="shared" si="176"/>
        <v>1</v>
      </c>
      <c r="N1108">
        <f t="shared" si="177"/>
        <v>0</v>
      </c>
      <c r="O1108">
        <v>61.6</v>
      </c>
      <c r="P1108">
        <v>58</v>
      </c>
      <c r="Q1108">
        <v>11184</v>
      </c>
      <c r="R1108">
        <v>9.3222394644735918</v>
      </c>
      <c r="S1108">
        <f t="shared" si="178"/>
        <v>11184.000000000004</v>
      </c>
      <c r="T1108">
        <v>9.1260188897260601</v>
      </c>
      <c r="U1108">
        <f t="shared" si="179"/>
        <v>9191.3572277298608</v>
      </c>
      <c r="V1108">
        <v>0.19622057474753163</v>
      </c>
      <c r="W1108">
        <v>9.1184162754780331</v>
      </c>
      <c r="X1108">
        <v>0.20382318899555862</v>
      </c>
      <c r="Z1108">
        <v>11184</v>
      </c>
      <c r="AA1108">
        <v>9.3222394644735918</v>
      </c>
      <c r="AB1108">
        <v>0</v>
      </c>
      <c r="AC1108">
        <v>1</v>
      </c>
      <c r="AD1108">
        <v>6.78</v>
      </c>
      <c r="AE1108">
        <v>6.82</v>
      </c>
      <c r="AF1108">
        <v>4.1900000000000004</v>
      </c>
    </row>
    <row r="1109" spans="1:32" x14ac:dyDescent="0.3">
      <c r="A1109">
        <v>2</v>
      </c>
      <c r="B1109">
        <v>1.51</v>
      </c>
      <c r="C1109">
        <f t="shared" si="170"/>
        <v>1.0948560705584958</v>
      </c>
      <c r="E1109" t="s">
        <v>3</v>
      </c>
      <c r="F1109" t="s">
        <v>4</v>
      </c>
      <c r="G1109">
        <f t="shared" si="171"/>
        <v>0</v>
      </c>
      <c r="H1109">
        <f t="shared" si="172"/>
        <v>0</v>
      </c>
      <c r="I1109">
        <f t="shared" si="173"/>
        <v>1</v>
      </c>
      <c r="J1109">
        <f t="shared" si="174"/>
        <v>0</v>
      </c>
      <c r="K1109" t="s">
        <v>15</v>
      </c>
      <c r="L1109">
        <f t="shared" si="175"/>
        <v>0</v>
      </c>
      <c r="M1109">
        <f t="shared" si="176"/>
        <v>1</v>
      </c>
      <c r="N1109">
        <f t="shared" si="177"/>
        <v>0</v>
      </c>
      <c r="O1109">
        <v>62.2</v>
      </c>
      <c r="P1109">
        <v>57</v>
      </c>
      <c r="Q1109">
        <v>11540</v>
      </c>
      <c r="R1109">
        <v>9.3535745400620911</v>
      </c>
      <c r="S1109">
        <f t="shared" si="178"/>
        <v>11540.000000000005</v>
      </c>
      <c r="T1109">
        <v>9.3531468430252147</v>
      </c>
      <c r="U1109">
        <f t="shared" si="179"/>
        <v>11535.065431519832</v>
      </c>
      <c r="V1109">
        <v>4.2769703687639549E-4</v>
      </c>
      <c r="W1109">
        <v>9.3532441938978064</v>
      </c>
      <c r="X1109">
        <v>3.3034616428473385E-4</v>
      </c>
      <c r="Z1109">
        <v>11540</v>
      </c>
      <c r="AA1109">
        <v>9.3535745400620911</v>
      </c>
      <c r="AB1109">
        <v>0</v>
      </c>
      <c r="AC1109">
        <v>1</v>
      </c>
      <c r="AD1109">
        <v>7.33</v>
      </c>
      <c r="AE1109">
        <v>7.29</v>
      </c>
      <c r="AF1109">
        <v>4.55</v>
      </c>
    </row>
    <row r="1110" spans="1:32" x14ac:dyDescent="0.3">
      <c r="A1110">
        <v>2</v>
      </c>
      <c r="B1110">
        <v>1.5</v>
      </c>
      <c r="C1110">
        <f t="shared" si="170"/>
        <v>1.0932575062388263</v>
      </c>
      <c r="E1110" t="s">
        <v>18</v>
      </c>
      <c r="F1110" t="s">
        <v>6</v>
      </c>
      <c r="G1110">
        <f t="shared" si="171"/>
        <v>0</v>
      </c>
      <c r="H1110">
        <f t="shared" si="172"/>
        <v>1</v>
      </c>
      <c r="I1110">
        <f t="shared" si="173"/>
        <v>0</v>
      </c>
      <c r="J1110">
        <f t="shared" si="174"/>
        <v>0</v>
      </c>
      <c r="K1110" t="s">
        <v>11</v>
      </c>
      <c r="L1110">
        <f t="shared" si="175"/>
        <v>0</v>
      </c>
      <c r="M1110">
        <f t="shared" si="176"/>
        <v>0</v>
      </c>
      <c r="N1110">
        <f t="shared" si="177"/>
        <v>1</v>
      </c>
      <c r="O1110">
        <v>63.5</v>
      </c>
      <c r="P1110">
        <v>60</v>
      </c>
      <c r="Q1110">
        <v>10080</v>
      </c>
      <c r="R1110">
        <v>9.2183085416253601</v>
      </c>
      <c r="S1110">
        <f t="shared" si="178"/>
        <v>10080.000000000005</v>
      </c>
      <c r="T1110">
        <v>9.0700527756917708</v>
      </c>
      <c r="U1110">
        <f t="shared" si="179"/>
        <v>8691.082471500511</v>
      </c>
      <c r="V1110">
        <v>0.14825576593358925</v>
      </c>
      <c r="W1110">
        <v>9.0656388445107758</v>
      </c>
      <c r="X1110">
        <v>0.15266969711458422</v>
      </c>
      <c r="Z1110">
        <v>10080</v>
      </c>
      <c r="AA1110">
        <v>9.2183085416253601</v>
      </c>
      <c r="AB1110">
        <v>0</v>
      </c>
      <c r="AC1110">
        <v>1</v>
      </c>
      <c r="AD1110">
        <v>7.25</v>
      </c>
      <c r="AE1110">
        <v>7.21</v>
      </c>
      <c r="AF1110">
        <v>4.59</v>
      </c>
    </row>
    <row r="1111" spans="1:32" x14ac:dyDescent="0.3">
      <c r="A1111">
        <v>2</v>
      </c>
      <c r="B1111">
        <v>1.56</v>
      </c>
      <c r="C1111">
        <f t="shared" si="170"/>
        <v>1.1027272307550515</v>
      </c>
      <c r="E1111" t="s">
        <v>12</v>
      </c>
      <c r="F1111" t="s">
        <v>10</v>
      </c>
      <c r="G1111">
        <f t="shared" si="171"/>
        <v>0</v>
      </c>
      <c r="H1111">
        <f t="shared" si="172"/>
        <v>0</v>
      </c>
      <c r="I1111">
        <f t="shared" si="173"/>
        <v>0</v>
      </c>
      <c r="J1111">
        <f t="shared" si="174"/>
        <v>1</v>
      </c>
      <c r="K1111" t="s">
        <v>15</v>
      </c>
      <c r="L1111">
        <f t="shared" si="175"/>
        <v>0</v>
      </c>
      <c r="M1111">
        <f t="shared" si="176"/>
        <v>1</v>
      </c>
      <c r="N1111">
        <f t="shared" si="177"/>
        <v>0</v>
      </c>
      <c r="O1111">
        <v>60.8</v>
      </c>
      <c r="P1111">
        <v>59</v>
      </c>
      <c r="Q1111">
        <v>7326</v>
      </c>
      <c r="R1111">
        <v>8.89918494333876</v>
      </c>
      <c r="S1111">
        <f t="shared" si="178"/>
        <v>7326.0000000000018</v>
      </c>
      <c r="T1111">
        <v>9.2744995823488807</v>
      </c>
      <c r="U1111">
        <f t="shared" si="179"/>
        <v>10662.621452419842</v>
      </c>
      <c r="V1111">
        <v>-0.37531463901012074</v>
      </c>
      <c r="W1111">
        <v>9.2654154477836954</v>
      </c>
      <c r="X1111">
        <v>-0.36623050444493543</v>
      </c>
      <c r="Z1111">
        <v>7326</v>
      </c>
      <c r="AA1111">
        <v>8.89918494333876</v>
      </c>
      <c r="AB1111">
        <v>0</v>
      </c>
      <c r="AC1111">
        <v>1</v>
      </c>
      <c r="AD1111">
        <v>7.56</v>
      </c>
      <c r="AE1111">
        <v>7.51</v>
      </c>
      <c r="AF1111">
        <v>4.58</v>
      </c>
    </row>
    <row r="1112" spans="1:32" x14ac:dyDescent="0.3">
      <c r="A1112">
        <v>2</v>
      </c>
      <c r="B1112">
        <v>1.54</v>
      </c>
      <c r="C1112">
        <f t="shared" si="170"/>
        <v>1.09960272268227</v>
      </c>
      <c r="E1112" t="s">
        <v>3</v>
      </c>
      <c r="F1112" t="s">
        <v>10</v>
      </c>
      <c r="G1112">
        <f t="shared" si="171"/>
        <v>0</v>
      </c>
      <c r="H1112">
        <f t="shared" si="172"/>
        <v>0</v>
      </c>
      <c r="I1112">
        <f t="shared" si="173"/>
        <v>0</v>
      </c>
      <c r="J1112">
        <f t="shared" si="174"/>
        <v>1</v>
      </c>
      <c r="K1112" t="s">
        <v>7</v>
      </c>
      <c r="L1112">
        <f t="shared" si="175"/>
        <v>0</v>
      </c>
      <c r="M1112">
        <f t="shared" si="176"/>
        <v>1</v>
      </c>
      <c r="N1112">
        <f t="shared" si="177"/>
        <v>0</v>
      </c>
      <c r="O1112">
        <v>61.3</v>
      </c>
      <c r="P1112">
        <v>55</v>
      </c>
      <c r="Q1112">
        <v>12401</v>
      </c>
      <c r="R1112">
        <v>9.4255323935027722</v>
      </c>
      <c r="S1112">
        <f t="shared" si="178"/>
        <v>12400.999999999998</v>
      </c>
      <c r="T1112">
        <v>9.2472892585716657</v>
      </c>
      <c r="U1112">
        <f t="shared" si="179"/>
        <v>10376.399821705234</v>
      </c>
      <c r="V1112">
        <v>0.17824313493110644</v>
      </c>
      <c r="W1112">
        <v>9.24404473319019</v>
      </c>
      <c r="X1112">
        <v>0.18148766031258212</v>
      </c>
      <c r="Z1112">
        <v>12401</v>
      </c>
      <c r="AA1112">
        <v>9.4255323935027722</v>
      </c>
      <c r="AB1112">
        <v>0</v>
      </c>
      <c r="AC1112">
        <v>1</v>
      </c>
      <c r="AD1112">
        <v>7.39</v>
      </c>
      <c r="AE1112">
        <v>7.47</v>
      </c>
      <c r="AF1112">
        <v>4.5599999999999996</v>
      </c>
    </row>
    <row r="1113" spans="1:32" x14ac:dyDescent="0.3">
      <c r="A1113">
        <v>2</v>
      </c>
      <c r="B1113">
        <v>1.27</v>
      </c>
      <c r="C1113">
        <f t="shared" si="170"/>
        <v>1.0539656046354113</v>
      </c>
      <c r="E1113" t="s">
        <v>12</v>
      </c>
      <c r="F1113" t="s">
        <v>14</v>
      </c>
      <c r="G1113">
        <f t="shared" si="171"/>
        <v>0</v>
      </c>
      <c r="H1113">
        <f t="shared" si="172"/>
        <v>1</v>
      </c>
      <c r="I1113">
        <f t="shared" si="173"/>
        <v>0</v>
      </c>
      <c r="J1113">
        <f t="shared" si="174"/>
        <v>0</v>
      </c>
      <c r="K1113" t="s">
        <v>9</v>
      </c>
      <c r="L1113">
        <f t="shared" si="175"/>
        <v>0</v>
      </c>
      <c r="M1113">
        <f t="shared" si="176"/>
        <v>1</v>
      </c>
      <c r="N1113">
        <f t="shared" si="177"/>
        <v>0</v>
      </c>
      <c r="O1113">
        <v>62.5</v>
      </c>
      <c r="P1113">
        <v>56</v>
      </c>
      <c r="Q1113">
        <v>13320</v>
      </c>
      <c r="R1113">
        <v>9.4970219440943797</v>
      </c>
      <c r="S1113">
        <f t="shared" si="178"/>
        <v>13319.999999999995</v>
      </c>
      <c r="T1113">
        <v>9.2340628017639688</v>
      </c>
      <c r="U1113">
        <f t="shared" si="179"/>
        <v>10240.060448644032</v>
      </c>
      <c r="V1113">
        <v>0.26295914233041096</v>
      </c>
      <c r="W1113">
        <v>9.2162149014245465</v>
      </c>
      <c r="X1113">
        <v>0.28080704266983325</v>
      </c>
      <c r="Z1113">
        <v>13320</v>
      </c>
      <c r="AA1113">
        <v>9.4970219440943797</v>
      </c>
      <c r="AB1113">
        <v>0</v>
      </c>
      <c r="AC1113">
        <v>1</v>
      </c>
      <c r="AD1113">
        <v>6.99</v>
      </c>
      <c r="AE1113">
        <v>6.93</v>
      </c>
      <c r="AF1113">
        <v>4.3499999999999996</v>
      </c>
    </row>
    <row r="1114" spans="1:32" x14ac:dyDescent="0.3">
      <c r="A1114">
        <v>2</v>
      </c>
      <c r="B1114">
        <v>1.02</v>
      </c>
      <c r="C1114">
        <f t="shared" si="170"/>
        <v>1.0043640927805335</v>
      </c>
      <c r="E1114" t="s">
        <v>12</v>
      </c>
      <c r="F1114" t="s">
        <v>14</v>
      </c>
      <c r="G1114">
        <f t="shared" si="171"/>
        <v>0</v>
      </c>
      <c r="H1114">
        <f t="shared" si="172"/>
        <v>1</v>
      </c>
      <c r="I1114">
        <f t="shared" si="173"/>
        <v>0</v>
      </c>
      <c r="J1114">
        <f t="shared" si="174"/>
        <v>0</v>
      </c>
      <c r="K1114" t="s">
        <v>7</v>
      </c>
      <c r="L1114">
        <f t="shared" si="175"/>
        <v>0</v>
      </c>
      <c r="M1114">
        <f t="shared" si="176"/>
        <v>1</v>
      </c>
      <c r="N1114">
        <f t="shared" si="177"/>
        <v>0</v>
      </c>
      <c r="O1114">
        <v>62.7</v>
      </c>
      <c r="P1114">
        <v>55</v>
      </c>
      <c r="Q1114">
        <v>7677</v>
      </c>
      <c r="R1114">
        <v>8.9459841248278984</v>
      </c>
      <c r="S1114">
        <f t="shared" si="178"/>
        <v>7676.9999999999991</v>
      </c>
      <c r="T1114">
        <v>8.8341379707969381</v>
      </c>
      <c r="U1114">
        <f t="shared" si="179"/>
        <v>6864.6337798322938</v>
      </c>
      <c r="V1114">
        <v>0.11184615403096032</v>
      </c>
      <c r="W1114">
        <v>8.8380733794184092</v>
      </c>
      <c r="X1114">
        <v>0.10791074540948919</v>
      </c>
      <c r="Z1114">
        <v>7677</v>
      </c>
      <c r="AA1114">
        <v>8.9459841248278984</v>
      </c>
      <c r="AB1114">
        <v>0</v>
      </c>
      <c r="AC1114">
        <v>1</v>
      </c>
      <c r="AD1114">
        <v>6.43</v>
      </c>
      <c r="AE1114">
        <v>6.37</v>
      </c>
      <c r="AF1114">
        <v>4.01</v>
      </c>
    </row>
    <row r="1115" spans="1:32" x14ac:dyDescent="0.3">
      <c r="A1115">
        <v>2</v>
      </c>
      <c r="B1115">
        <v>1.03</v>
      </c>
      <c r="C1115">
        <f t="shared" si="170"/>
        <v>1.0065211513317971</v>
      </c>
      <c r="E1115" t="s">
        <v>3</v>
      </c>
      <c r="F1115" t="s">
        <v>17</v>
      </c>
      <c r="G1115">
        <f t="shared" si="171"/>
        <v>1</v>
      </c>
      <c r="H1115">
        <f t="shared" si="172"/>
        <v>0</v>
      </c>
      <c r="I1115">
        <f t="shared" si="173"/>
        <v>0</v>
      </c>
      <c r="J1115">
        <f t="shared" si="174"/>
        <v>0</v>
      </c>
      <c r="K1115" t="s">
        <v>2</v>
      </c>
      <c r="L1115">
        <f t="shared" si="175"/>
        <v>0</v>
      </c>
      <c r="M1115">
        <f t="shared" si="176"/>
        <v>0</v>
      </c>
      <c r="N1115">
        <f t="shared" si="177"/>
        <v>1</v>
      </c>
      <c r="O1115">
        <v>62.2</v>
      </c>
      <c r="P1115">
        <v>56</v>
      </c>
      <c r="Q1115">
        <v>6299</v>
      </c>
      <c r="R1115">
        <v>8.7481461696219291</v>
      </c>
      <c r="S1115">
        <f t="shared" si="178"/>
        <v>6299.0000000000009</v>
      </c>
      <c r="T1115">
        <v>8.5306773082783849</v>
      </c>
      <c r="U1115">
        <f t="shared" si="179"/>
        <v>5067.8771878197858</v>
      </c>
      <c r="V1115">
        <v>0.21746886134354426</v>
      </c>
      <c r="W1115">
        <v>8.5295966766148403</v>
      </c>
      <c r="X1115">
        <v>0.21854949300708881</v>
      </c>
      <c r="Z1115">
        <v>6299</v>
      </c>
      <c r="AA1115">
        <v>8.7481461696219291</v>
      </c>
      <c r="AB1115">
        <v>0</v>
      </c>
      <c r="AC1115">
        <v>1</v>
      </c>
      <c r="AD1115">
        <v>6.48</v>
      </c>
      <c r="AE1115">
        <v>6.45</v>
      </c>
      <c r="AF1115">
        <v>4.0199999999999996</v>
      </c>
    </row>
    <row r="1116" spans="1:32" x14ac:dyDescent="0.3">
      <c r="A1116">
        <v>2</v>
      </c>
      <c r="B1116">
        <v>1.01</v>
      </c>
      <c r="C1116">
        <f t="shared" si="170"/>
        <v>1.0021904733436682</v>
      </c>
      <c r="E1116" t="s">
        <v>12</v>
      </c>
      <c r="F1116" t="s">
        <v>4</v>
      </c>
      <c r="G1116">
        <f t="shared" si="171"/>
        <v>0</v>
      </c>
      <c r="H1116">
        <f t="shared" si="172"/>
        <v>0</v>
      </c>
      <c r="I1116">
        <f t="shared" si="173"/>
        <v>1</v>
      </c>
      <c r="J1116">
        <f t="shared" si="174"/>
        <v>0</v>
      </c>
      <c r="K1116" t="s">
        <v>11</v>
      </c>
      <c r="L1116">
        <f t="shared" si="175"/>
        <v>0</v>
      </c>
      <c r="M1116">
        <f t="shared" si="176"/>
        <v>0</v>
      </c>
      <c r="N1116">
        <f t="shared" si="177"/>
        <v>1</v>
      </c>
      <c r="O1116">
        <v>58.8</v>
      </c>
      <c r="P1116">
        <v>58</v>
      </c>
      <c r="Q1116">
        <v>4242</v>
      </c>
      <c r="R1116">
        <v>8.3527901351246285</v>
      </c>
      <c r="S1116">
        <f t="shared" si="178"/>
        <v>4242.0000000000036</v>
      </c>
      <c r="T1116">
        <v>8.3791800189347256</v>
      </c>
      <c r="U1116">
        <f t="shared" si="179"/>
        <v>4355.4360864498003</v>
      </c>
      <c r="V1116">
        <v>-2.6389883810097103E-2</v>
      </c>
      <c r="W1116">
        <v>8.383251130442261</v>
      </c>
      <c r="X1116">
        <v>-3.0460995317632467E-2</v>
      </c>
      <c r="Z1116">
        <v>4242</v>
      </c>
      <c r="AA1116">
        <v>8.3527901351246285</v>
      </c>
      <c r="AB1116">
        <v>0</v>
      </c>
      <c r="AC1116">
        <v>1</v>
      </c>
      <c r="AD1116">
        <v>6.62</v>
      </c>
      <c r="AE1116">
        <v>6.57</v>
      </c>
      <c r="AF1116">
        <v>3.88</v>
      </c>
    </row>
    <row r="1117" spans="1:32" x14ac:dyDescent="0.3">
      <c r="A1117">
        <v>2</v>
      </c>
      <c r="B1117">
        <v>1.18</v>
      </c>
      <c r="C1117">
        <f t="shared" si="170"/>
        <v>1.0370670916877107</v>
      </c>
      <c r="E1117" t="s">
        <v>18</v>
      </c>
      <c r="F1117" t="s">
        <v>6</v>
      </c>
      <c r="G1117">
        <f t="shared" si="171"/>
        <v>0</v>
      </c>
      <c r="H1117">
        <f t="shared" si="172"/>
        <v>1</v>
      </c>
      <c r="I1117">
        <f t="shared" si="173"/>
        <v>0</v>
      </c>
      <c r="J1117">
        <f t="shared" si="174"/>
        <v>0</v>
      </c>
      <c r="K1117" t="s">
        <v>19</v>
      </c>
      <c r="L1117">
        <f t="shared" si="175"/>
        <v>0</v>
      </c>
      <c r="M1117">
        <f t="shared" si="176"/>
        <v>0</v>
      </c>
      <c r="N1117">
        <f t="shared" si="177"/>
        <v>0</v>
      </c>
      <c r="O1117">
        <v>62.5</v>
      </c>
      <c r="P1117">
        <v>58</v>
      </c>
      <c r="Q1117">
        <v>3894</v>
      </c>
      <c r="R1117">
        <v>8.2671921859321458</v>
      </c>
      <c r="S1117">
        <f t="shared" si="178"/>
        <v>3894.0000000000032</v>
      </c>
      <c r="T1117">
        <v>8.7001931579956899</v>
      </c>
      <c r="U1117">
        <f t="shared" si="179"/>
        <v>6004.0718397447827</v>
      </c>
      <c r="V1117">
        <v>-0.43300097206354415</v>
      </c>
      <c r="W1117">
        <v>8.7035613483747412</v>
      </c>
      <c r="X1117">
        <v>-0.43636916244259538</v>
      </c>
      <c r="Z1117">
        <v>3894</v>
      </c>
      <c r="AA1117">
        <v>8.2671921859321458</v>
      </c>
      <c r="AB1117">
        <v>0</v>
      </c>
      <c r="AC1117">
        <v>1</v>
      </c>
      <c r="AD1117">
        <v>6.62</v>
      </c>
      <c r="AE1117">
        <v>6.75</v>
      </c>
      <c r="AF1117">
        <v>4.18</v>
      </c>
    </row>
    <row r="1118" spans="1:32" x14ac:dyDescent="0.3">
      <c r="A1118">
        <v>2</v>
      </c>
      <c r="B1118">
        <v>1.06</v>
      </c>
      <c r="C1118">
        <f t="shared" si="170"/>
        <v>1.0128957753911554</v>
      </c>
      <c r="E1118" t="s">
        <v>12</v>
      </c>
      <c r="F1118" t="s">
        <v>14</v>
      </c>
      <c r="G1118">
        <f t="shared" si="171"/>
        <v>0</v>
      </c>
      <c r="H1118">
        <f t="shared" si="172"/>
        <v>1</v>
      </c>
      <c r="I1118">
        <f t="shared" si="173"/>
        <v>0</v>
      </c>
      <c r="J1118">
        <f t="shared" si="174"/>
        <v>0</v>
      </c>
      <c r="K1118" t="s">
        <v>2</v>
      </c>
      <c r="L1118">
        <f t="shared" si="175"/>
        <v>0</v>
      </c>
      <c r="M1118">
        <f t="shared" si="176"/>
        <v>0</v>
      </c>
      <c r="N1118">
        <f t="shared" si="177"/>
        <v>1</v>
      </c>
      <c r="O1118">
        <v>61</v>
      </c>
      <c r="P1118">
        <v>58</v>
      </c>
      <c r="Q1118">
        <v>5142</v>
      </c>
      <c r="R1118">
        <v>8.5451973878258354</v>
      </c>
      <c r="S1118">
        <f t="shared" si="178"/>
        <v>5142.0000000000027</v>
      </c>
      <c r="T1118">
        <v>8.6036969014235929</v>
      </c>
      <c r="U1118">
        <f t="shared" si="179"/>
        <v>5451.7770646843883</v>
      </c>
      <c r="V1118">
        <v>-5.8499513597757513E-2</v>
      </c>
      <c r="W1118">
        <v>8.594719914117686</v>
      </c>
      <c r="X1118">
        <v>-4.952252629185061E-2</v>
      </c>
      <c r="Z1118">
        <v>5142</v>
      </c>
      <c r="AA1118">
        <v>8.5451973878258354</v>
      </c>
      <c r="AB1118">
        <v>0</v>
      </c>
      <c r="AC1118">
        <v>1</v>
      </c>
      <c r="AD1118">
        <v>6.6</v>
      </c>
      <c r="AE1118">
        <v>6.65</v>
      </c>
      <c r="AF1118">
        <v>4.04</v>
      </c>
    </row>
    <row r="1119" spans="1:32" x14ac:dyDescent="0.3">
      <c r="A1119">
        <v>2</v>
      </c>
      <c r="B1119">
        <v>1.02</v>
      </c>
      <c r="C1119">
        <f t="shared" si="170"/>
        <v>1.0043640927805335</v>
      </c>
      <c r="E1119" t="s">
        <v>0</v>
      </c>
      <c r="F1119" t="s">
        <v>13</v>
      </c>
      <c r="G1119">
        <f t="shared" si="171"/>
        <v>0</v>
      </c>
      <c r="H1119">
        <f t="shared" si="172"/>
        <v>0</v>
      </c>
      <c r="I1119">
        <f t="shared" si="173"/>
        <v>1</v>
      </c>
      <c r="J1119">
        <f t="shared" si="174"/>
        <v>0</v>
      </c>
      <c r="K1119" t="s">
        <v>7</v>
      </c>
      <c r="L1119">
        <f t="shared" si="175"/>
        <v>0</v>
      </c>
      <c r="M1119">
        <f t="shared" si="176"/>
        <v>1</v>
      </c>
      <c r="N1119">
        <f t="shared" si="177"/>
        <v>0</v>
      </c>
      <c r="O1119">
        <v>64.3</v>
      </c>
      <c r="P1119">
        <v>57</v>
      </c>
      <c r="Q1119">
        <v>6059</v>
      </c>
      <c r="R1119">
        <v>8.7093000489449892</v>
      </c>
      <c r="S1119">
        <f t="shared" si="178"/>
        <v>6059.0000000000009</v>
      </c>
      <c r="T1119">
        <v>8.670831242172083</v>
      </c>
      <c r="U1119">
        <f t="shared" si="179"/>
        <v>5830.3437634191187</v>
      </c>
      <c r="V1119">
        <v>3.8468806772906206E-2</v>
      </c>
      <c r="W1119">
        <v>8.6751051143888489</v>
      </c>
      <c r="X1119">
        <v>3.4194934556140311E-2</v>
      </c>
      <c r="Z1119">
        <v>6059</v>
      </c>
      <c r="AA1119">
        <v>8.7093000489449892</v>
      </c>
      <c r="AB1119">
        <v>0</v>
      </c>
      <c r="AC1119">
        <v>1</v>
      </c>
      <c r="AD1119">
        <v>6.34</v>
      </c>
      <c r="AE1119">
        <v>6.28</v>
      </c>
      <c r="AF1119">
        <v>4.0599999999999996</v>
      </c>
    </row>
    <row r="1120" spans="1:32" x14ac:dyDescent="0.3">
      <c r="A1120">
        <v>2</v>
      </c>
      <c r="B1120">
        <v>1.01</v>
      </c>
      <c r="C1120">
        <f t="shared" si="170"/>
        <v>1.0021904733436682</v>
      </c>
      <c r="E1120" t="s">
        <v>12</v>
      </c>
      <c r="F1120" t="s">
        <v>4</v>
      </c>
      <c r="G1120">
        <f t="shared" si="171"/>
        <v>0</v>
      </c>
      <c r="H1120">
        <f t="shared" si="172"/>
        <v>0</v>
      </c>
      <c r="I1120">
        <f t="shared" si="173"/>
        <v>1</v>
      </c>
      <c r="J1120">
        <f t="shared" si="174"/>
        <v>0</v>
      </c>
      <c r="K1120" t="s">
        <v>15</v>
      </c>
      <c r="L1120">
        <f t="shared" si="175"/>
        <v>0</v>
      </c>
      <c r="M1120">
        <f t="shared" si="176"/>
        <v>1</v>
      </c>
      <c r="N1120">
        <f t="shared" si="177"/>
        <v>0</v>
      </c>
      <c r="O1120">
        <v>61.3</v>
      </c>
      <c r="P1120">
        <v>58</v>
      </c>
      <c r="Q1120">
        <v>5028</v>
      </c>
      <c r="R1120">
        <v>8.5227775697101382</v>
      </c>
      <c r="S1120">
        <f t="shared" si="178"/>
        <v>5028.0000000000009</v>
      </c>
      <c r="T1120">
        <v>8.7519994732228188</v>
      </c>
      <c r="U1120">
        <f t="shared" si="179"/>
        <v>6323.3187831189562</v>
      </c>
      <c r="V1120">
        <v>-0.22922190351268057</v>
      </c>
      <c r="W1120">
        <v>8.752813851057585</v>
      </c>
      <c r="X1120">
        <v>-0.2300362813474468</v>
      </c>
      <c r="Z1120">
        <v>5028</v>
      </c>
      <c r="AA1120">
        <v>8.5227775697101382</v>
      </c>
      <c r="AB1120">
        <v>0</v>
      </c>
      <c r="AC1120">
        <v>1</v>
      </c>
      <c r="AD1120">
        <v>6.46</v>
      </c>
      <c r="AE1120">
        <v>6.49</v>
      </c>
      <c r="AF1120">
        <v>3.97</v>
      </c>
    </row>
    <row r="1121" spans="1:32" x14ac:dyDescent="0.3">
      <c r="A1121">
        <v>2</v>
      </c>
      <c r="B1121">
        <v>1.64</v>
      </c>
      <c r="C1121">
        <f t="shared" si="170"/>
        <v>1.1149211708011584</v>
      </c>
      <c r="E1121" t="s">
        <v>12</v>
      </c>
      <c r="F1121" t="s">
        <v>4</v>
      </c>
      <c r="G1121">
        <f t="shared" si="171"/>
        <v>0</v>
      </c>
      <c r="H1121">
        <f t="shared" si="172"/>
        <v>0</v>
      </c>
      <c r="I1121">
        <f t="shared" si="173"/>
        <v>1</v>
      </c>
      <c r="J1121">
        <f t="shared" si="174"/>
        <v>0</v>
      </c>
      <c r="K1121" t="s">
        <v>2</v>
      </c>
      <c r="L1121">
        <f t="shared" si="175"/>
        <v>0</v>
      </c>
      <c r="M1121">
        <f t="shared" si="176"/>
        <v>0</v>
      </c>
      <c r="N1121">
        <f t="shared" si="177"/>
        <v>1</v>
      </c>
      <c r="O1121">
        <v>59.3</v>
      </c>
      <c r="P1121">
        <v>61</v>
      </c>
      <c r="Q1121">
        <v>11159</v>
      </c>
      <c r="R1121">
        <v>9.3200016261857019</v>
      </c>
      <c r="S1121">
        <f t="shared" si="178"/>
        <v>11159.000000000007</v>
      </c>
      <c r="T1121">
        <v>9.1465984676544423</v>
      </c>
      <c r="U1121">
        <f t="shared" si="179"/>
        <v>9382.4712581182357</v>
      </c>
      <c r="V1121">
        <v>0.17340315853125965</v>
      </c>
      <c r="W1121">
        <v>9.1603667168624892</v>
      </c>
      <c r="X1121">
        <v>0.15963490932321278</v>
      </c>
      <c r="Z1121">
        <v>11159</v>
      </c>
      <c r="AA1121">
        <v>9.3200016261857019</v>
      </c>
      <c r="AB1121">
        <v>0</v>
      </c>
      <c r="AC1121">
        <v>1</v>
      </c>
      <c r="AD1121">
        <v>7.68</v>
      </c>
      <c r="AE1121">
        <v>7.64</v>
      </c>
      <c r="AF1121">
        <v>4.54</v>
      </c>
    </row>
    <row r="1122" spans="1:32" x14ac:dyDescent="0.3">
      <c r="A1122">
        <v>2</v>
      </c>
      <c r="B1122">
        <v>1.01</v>
      </c>
      <c r="C1122">
        <f t="shared" si="170"/>
        <v>1.0021904733436682</v>
      </c>
      <c r="E1122" t="s">
        <v>0</v>
      </c>
      <c r="F1122" t="s">
        <v>17</v>
      </c>
      <c r="G1122">
        <f t="shared" si="171"/>
        <v>1</v>
      </c>
      <c r="H1122">
        <f t="shared" si="172"/>
        <v>0</v>
      </c>
      <c r="I1122">
        <f t="shared" si="173"/>
        <v>0</v>
      </c>
      <c r="J1122">
        <f t="shared" si="174"/>
        <v>0</v>
      </c>
      <c r="K1122" t="s">
        <v>11</v>
      </c>
      <c r="L1122">
        <f t="shared" si="175"/>
        <v>0</v>
      </c>
      <c r="M1122">
        <f t="shared" si="176"/>
        <v>0</v>
      </c>
      <c r="N1122">
        <f t="shared" si="177"/>
        <v>1</v>
      </c>
      <c r="O1122">
        <v>63.6</v>
      </c>
      <c r="P1122">
        <v>57</v>
      </c>
      <c r="Q1122">
        <v>4719</v>
      </c>
      <c r="R1122">
        <v>8.4593521917263867</v>
      </c>
      <c r="S1122">
        <f t="shared" si="178"/>
        <v>4718.9999999999964</v>
      </c>
      <c r="T1122">
        <v>8.5088421206986062</v>
      </c>
      <c r="U1122">
        <f t="shared" si="179"/>
        <v>4958.4185130397036</v>
      </c>
      <c r="V1122">
        <v>-4.9489928972219488E-2</v>
      </c>
      <c r="W1122">
        <v>8.5043629181657376</v>
      </c>
      <c r="X1122">
        <v>-4.501072643935089E-2</v>
      </c>
      <c r="Z1122">
        <v>4719</v>
      </c>
      <c r="AA1122">
        <v>8.4593521917263867</v>
      </c>
      <c r="AB1122">
        <v>0</v>
      </c>
      <c r="AC1122">
        <v>1</v>
      </c>
      <c r="AD1122">
        <v>6.35</v>
      </c>
      <c r="AE1122">
        <v>6.39</v>
      </c>
      <c r="AF1122">
        <v>4.05</v>
      </c>
    </row>
    <row r="1123" spans="1:32" x14ac:dyDescent="0.3">
      <c r="A1123">
        <v>2</v>
      </c>
      <c r="B1123">
        <v>1.02</v>
      </c>
      <c r="C1123">
        <f t="shared" si="170"/>
        <v>1.0043640927805335</v>
      </c>
      <c r="E1123" t="s">
        <v>3</v>
      </c>
      <c r="F1123" t="s">
        <v>4</v>
      </c>
      <c r="G1123">
        <f t="shared" si="171"/>
        <v>0</v>
      </c>
      <c r="H1123">
        <f t="shared" si="172"/>
        <v>0</v>
      </c>
      <c r="I1123">
        <f t="shared" si="173"/>
        <v>1</v>
      </c>
      <c r="J1123">
        <f t="shared" si="174"/>
        <v>0</v>
      </c>
      <c r="K1123" t="s">
        <v>5</v>
      </c>
      <c r="L1123">
        <f t="shared" si="175"/>
        <v>0</v>
      </c>
      <c r="M1123">
        <f t="shared" si="176"/>
        <v>1</v>
      </c>
      <c r="N1123">
        <f t="shared" si="177"/>
        <v>0</v>
      </c>
      <c r="O1123">
        <v>62.1</v>
      </c>
      <c r="P1123">
        <v>55</v>
      </c>
      <c r="Q1123">
        <v>6797</v>
      </c>
      <c r="R1123">
        <v>8.8242366173466387</v>
      </c>
      <c r="S1123">
        <f t="shared" si="178"/>
        <v>6797.0000000000027</v>
      </c>
      <c r="T1123">
        <v>8.7521537199831201</v>
      </c>
      <c r="U1123">
        <f t="shared" si="179"/>
        <v>6324.2942097818723</v>
      </c>
      <c r="V1123">
        <v>7.2082897363518583E-2</v>
      </c>
      <c r="W1123">
        <v>8.7476527188553597</v>
      </c>
      <c r="X1123">
        <v>7.6583898491279001E-2</v>
      </c>
      <c r="Z1123">
        <v>6797</v>
      </c>
      <c r="AA1123">
        <v>8.8242366173466387</v>
      </c>
      <c r="AB1123">
        <v>0</v>
      </c>
      <c r="AC1123">
        <v>1</v>
      </c>
      <c r="AD1123">
        <v>6.5</v>
      </c>
      <c r="AE1123">
        <v>6.46</v>
      </c>
      <c r="AF1123">
        <v>4.0199999999999996</v>
      </c>
    </row>
    <row r="1124" spans="1:32" x14ac:dyDescent="0.3">
      <c r="A1124">
        <v>2</v>
      </c>
      <c r="B1124">
        <v>1.02</v>
      </c>
      <c r="C1124">
        <f t="shared" si="170"/>
        <v>1.0043640927805335</v>
      </c>
      <c r="E1124" t="s">
        <v>18</v>
      </c>
      <c r="F1124" t="s">
        <v>14</v>
      </c>
      <c r="G1124">
        <f t="shared" si="171"/>
        <v>0</v>
      </c>
      <c r="H1124">
        <f t="shared" si="172"/>
        <v>1</v>
      </c>
      <c r="I1124">
        <f t="shared" si="173"/>
        <v>0</v>
      </c>
      <c r="J1124">
        <f t="shared" si="174"/>
        <v>0</v>
      </c>
      <c r="K1124" t="s">
        <v>11</v>
      </c>
      <c r="L1124">
        <f t="shared" si="175"/>
        <v>0</v>
      </c>
      <c r="M1124">
        <f t="shared" si="176"/>
        <v>0</v>
      </c>
      <c r="N1124">
        <f t="shared" si="177"/>
        <v>1</v>
      </c>
      <c r="O1124">
        <v>61.1</v>
      </c>
      <c r="P1124">
        <v>62</v>
      </c>
      <c r="Q1124">
        <v>3984</v>
      </c>
      <c r="R1124">
        <v>8.290041618704489</v>
      </c>
      <c r="S1124">
        <f t="shared" si="178"/>
        <v>3984.0000000000005</v>
      </c>
      <c r="T1124">
        <v>8.5272868195290865</v>
      </c>
      <c r="U1124">
        <f t="shared" si="179"/>
        <v>5050.7237030124797</v>
      </c>
      <c r="V1124">
        <v>-0.23724520082459755</v>
      </c>
      <c r="W1124">
        <v>8.5245937008308843</v>
      </c>
      <c r="X1124">
        <v>-0.23455208212639533</v>
      </c>
      <c r="Z1124">
        <v>3984</v>
      </c>
      <c r="AA1124">
        <v>8.290041618704489</v>
      </c>
      <c r="AB1124">
        <v>0</v>
      </c>
      <c r="AC1124">
        <v>1</v>
      </c>
      <c r="AD1124">
        <v>6.49</v>
      </c>
      <c r="AE1124">
        <v>6.54</v>
      </c>
      <c r="AF1124">
        <v>3.98</v>
      </c>
    </row>
    <row r="1125" spans="1:32" x14ac:dyDescent="0.3">
      <c r="A1125">
        <v>2</v>
      </c>
      <c r="B1125">
        <v>1.2</v>
      </c>
      <c r="C1125">
        <f t="shared" si="170"/>
        <v>1.0409070644037852</v>
      </c>
      <c r="E1125" t="s">
        <v>0</v>
      </c>
      <c r="F1125" t="s">
        <v>4</v>
      </c>
      <c r="G1125">
        <f t="shared" si="171"/>
        <v>0</v>
      </c>
      <c r="H1125">
        <f t="shared" si="172"/>
        <v>0</v>
      </c>
      <c r="I1125">
        <f t="shared" si="173"/>
        <v>1</v>
      </c>
      <c r="J1125">
        <f t="shared" si="174"/>
        <v>0</v>
      </c>
      <c r="K1125" t="s">
        <v>2</v>
      </c>
      <c r="L1125">
        <f t="shared" si="175"/>
        <v>0</v>
      </c>
      <c r="M1125">
        <f t="shared" si="176"/>
        <v>0</v>
      </c>
      <c r="N1125">
        <f t="shared" si="177"/>
        <v>1</v>
      </c>
      <c r="O1125">
        <v>63.7</v>
      </c>
      <c r="P1125">
        <v>58</v>
      </c>
      <c r="Q1125">
        <v>5779</v>
      </c>
      <c r="R1125">
        <v>8.6619859363177785</v>
      </c>
      <c r="S1125">
        <f t="shared" si="178"/>
        <v>5779.0000000000027</v>
      </c>
      <c r="T1125">
        <v>8.5599817403024616</v>
      </c>
      <c r="U1125">
        <f t="shared" si="179"/>
        <v>5218.5858817822091</v>
      </c>
      <c r="V1125">
        <v>0.10200419601531685</v>
      </c>
      <c r="W1125">
        <v>8.5545387970393918</v>
      </c>
      <c r="X1125">
        <v>0.10744713927838667</v>
      </c>
      <c r="Z1125">
        <v>5779</v>
      </c>
      <c r="AA1125">
        <v>8.6619859363177785</v>
      </c>
      <c r="AB1125">
        <v>0</v>
      </c>
      <c r="AC1125">
        <v>1</v>
      </c>
      <c r="AD1125">
        <v>6.72</v>
      </c>
      <c r="AE1125">
        <v>6.68</v>
      </c>
      <c r="AF1125">
        <v>4.2699999999999996</v>
      </c>
    </row>
    <row r="1126" spans="1:32" x14ac:dyDescent="0.3">
      <c r="A1126">
        <v>2</v>
      </c>
      <c r="B1126">
        <v>1.52</v>
      </c>
      <c r="C1126">
        <f t="shared" si="170"/>
        <v>1.0964463975475236</v>
      </c>
      <c r="E1126" t="s">
        <v>18</v>
      </c>
      <c r="F1126" t="s">
        <v>17</v>
      </c>
      <c r="G1126">
        <f t="shared" si="171"/>
        <v>1</v>
      </c>
      <c r="H1126">
        <f t="shared" si="172"/>
        <v>0</v>
      </c>
      <c r="I1126">
        <f t="shared" si="173"/>
        <v>0</v>
      </c>
      <c r="J1126">
        <f t="shared" si="174"/>
        <v>0</v>
      </c>
      <c r="K1126" t="s">
        <v>2</v>
      </c>
      <c r="L1126">
        <f t="shared" si="175"/>
        <v>0</v>
      </c>
      <c r="M1126">
        <f t="shared" si="176"/>
        <v>0</v>
      </c>
      <c r="N1126">
        <f t="shared" si="177"/>
        <v>1</v>
      </c>
      <c r="O1126">
        <v>60.6</v>
      </c>
      <c r="P1126">
        <v>57.8</v>
      </c>
      <c r="Q1126">
        <v>14295</v>
      </c>
      <c r="R1126">
        <v>9.5676651047564114</v>
      </c>
      <c r="S1126">
        <f t="shared" si="178"/>
        <v>14294.999999999989</v>
      </c>
      <c r="T1126">
        <v>9.2129929091315166</v>
      </c>
      <c r="U1126">
        <f t="shared" si="179"/>
        <v>10026.560582445991</v>
      </c>
      <c r="V1126">
        <v>0.35467219562489483</v>
      </c>
      <c r="W1126">
        <v>9.2108289624272039</v>
      </c>
      <c r="X1126">
        <v>0.35683614232920746</v>
      </c>
      <c r="Z1126">
        <v>14295</v>
      </c>
      <c r="AA1126">
        <v>9.5676651047564114</v>
      </c>
      <c r="AB1126">
        <v>0</v>
      </c>
      <c r="AC1126">
        <v>1</v>
      </c>
      <c r="AD1126">
        <v>7.4</v>
      </c>
      <c r="AE1126">
        <v>7.46</v>
      </c>
      <c r="AF1126">
        <v>4.51</v>
      </c>
    </row>
    <row r="1127" spans="1:32" x14ac:dyDescent="0.3">
      <c r="A1127">
        <v>2</v>
      </c>
      <c r="B1127">
        <v>1.18</v>
      </c>
      <c r="C1127">
        <f t="shared" ref="C1127:C1190" si="180">B1127^0.2199</f>
        <v>1.0370670916877107</v>
      </c>
      <c r="E1127" t="s">
        <v>12</v>
      </c>
      <c r="F1127" t="s">
        <v>4</v>
      </c>
      <c r="G1127">
        <f t="shared" ref="G1127:G1190" si="181">IF(F1127="D",1,0)</f>
        <v>0</v>
      </c>
      <c r="H1127">
        <f t="shared" ref="H1127:H1190" si="182">IF(OR(F1127="E",F1127="F"),1,0)</f>
        <v>0</v>
      </c>
      <c r="I1127">
        <f t="shared" ref="I1127:I1190" si="183">IF(OR(F1127="G",F1127="H"),1,0)</f>
        <v>1</v>
      </c>
      <c r="J1127">
        <f t="shared" ref="J1127:J1190" si="184">IF(OR(F1127="I",F1127="J"),1,0)</f>
        <v>0</v>
      </c>
      <c r="K1127" t="s">
        <v>11</v>
      </c>
      <c r="L1127">
        <f t="shared" ref="L1127:L1190" si="185">IF(OR(K1127="IF",K1127="FL"),1,0)</f>
        <v>0</v>
      </c>
      <c r="M1127">
        <f t="shared" ref="M1127:M1190" si="186">IF(OR(K1127="VS1",K1127="VS2",K1127="VVS1",K1127="VVS2"),1,0)</f>
        <v>0</v>
      </c>
      <c r="N1127">
        <f t="shared" ref="N1127:N1190" si="187">IF(OR(K1127="SI1",K1127="SI2"),1,0)</f>
        <v>1</v>
      </c>
      <c r="O1127">
        <v>61.6</v>
      </c>
      <c r="P1127">
        <v>57</v>
      </c>
      <c r="Q1127">
        <v>4956</v>
      </c>
      <c r="R1127">
        <v>8.5083542427490322</v>
      </c>
      <c r="S1127">
        <f t="shared" si="178"/>
        <v>4955.9999999999955</v>
      </c>
      <c r="T1127">
        <v>8.5544523573447258</v>
      </c>
      <c r="U1127">
        <f t="shared" si="179"/>
        <v>5189.8099518287581</v>
      </c>
      <c r="V1127">
        <v>-4.6098114595693573E-2</v>
      </c>
      <c r="W1127">
        <v>8.5525964650667579</v>
      </c>
      <c r="X1127">
        <v>-4.4242222317725677E-2</v>
      </c>
      <c r="Z1127">
        <v>4956</v>
      </c>
      <c r="AA1127">
        <v>8.5083542427490322</v>
      </c>
      <c r="AB1127">
        <v>0</v>
      </c>
      <c r="AC1127">
        <v>1</v>
      </c>
      <c r="AD1127">
        <v>6.81</v>
      </c>
      <c r="AE1127">
        <v>6.73</v>
      </c>
      <c r="AF1127">
        <v>4.17</v>
      </c>
    </row>
    <row r="1128" spans="1:32" x14ac:dyDescent="0.3">
      <c r="A1128">
        <v>2</v>
      </c>
      <c r="B1128">
        <v>1.02</v>
      </c>
      <c r="C1128">
        <f t="shared" si="180"/>
        <v>1.0043640927805335</v>
      </c>
      <c r="E1128" t="s">
        <v>18</v>
      </c>
      <c r="F1128" t="s">
        <v>10</v>
      </c>
      <c r="G1128">
        <f t="shared" si="181"/>
        <v>0</v>
      </c>
      <c r="H1128">
        <f t="shared" si="182"/>
        <v>0</v>
      </c>
      <c r="I1128">
        <f t="shared" si="183"/>
        <v>0</v>
      </c>
      <c r="J1128">
        <f t="shared" si="184"/>
        <v>1</v>
      </c>
      <c r="K1128" t="s">
        <v>15</v>
      </c>
      <c r="L1128">
        <f t="shared" si="185"/>
        <v>0</v>
      </c>
      <c r="M1128">
        <f t="shared" si="186"/>
        <v>1</v>
      </c>
      <c r="N1128">
        <f t="shared" si="187"/>
        <v>0</v>
      </c>
      <c r="O1128">
        <v>62.1</v>
      </c>
      <c r="P1128">
        <v>59</v>
      </c>
      <c r="Q1128">
        <v>5013</v>
      </c>
      <c r="R1128">
        <v>8.5197898172635043</v>
      </c>
      <c r="S1128">
        <f t="shared" si="178"/>
        <v>5013.0000000000045</v>
      </c>
      <c r="T1128">
        <v>8.5260614317152061</v>
      </c>
      <c r="U1128">
        <f t="shared" si="179"/>
        <v>5044.538398208073</v>
      </c>
      <c r="V1128">
        <v>-6.271614451701879E-3</v>
      </c>
      <c r="W1128">
        <v>8.5340257681159351</v>
      </c>
      <c r="X1128">
        <v>-1.423595085243079E-2</v>
      </c>
      <c r="Z1128">
        <v>5013</v>
      </c>
      <c r="AA1128">
        <v>8.5197898172635043</v>
      </c>
      <c r="AB1128">
        <v>0</v>
      </c>
      <c r="AC1128">
        <v>1</v>
      </c>
      <c r="AD1128">
        <v>6.37</v>
      </c>
      <c r="AE1128">
        <v>6.44</v>
      </c>
      <c r="AF1128">
        <v>3.98</v>
      </c>
    </row>
    <row r="1129" spans="1:32" x14ac:dyDescent="0.3">
      <c r="A1129">
        <v>2</v>
      </c>
      <c r="B1129">
        <v>1.6</v>
      </c>
      <c r="C1129">
        <f t="shared" si="180"/>
        <v>1.1088836605832322</v>
      </c>
      <c r="E1129" t="s">
        <v>3</v>
      </c>
      <c r="F1129" t="s">
        <v>10</v>
      </c>
      <c r="G1129">
        <f t="shared" si="181"/>
        <v>0</v>
      </c>
      <c r="H1129">
        <f t="shared" si="182"/>
        <v>0</v>
      </c>
      <c r="I1129">
        <f t="shared" si="183"/>
        <v>0</v>
      </c>
      <c r="J1129">
        <f t="shared" si="184"/>
        <v>1</v>
      </c>
      <c r="K1129" t="s">
        <v>2</v>
      </c>
      <c r="L1129">
        <f t="shared" si="185"/>
        <v>0</v>
      </c>
      <c r="M1129">
        <f t="shared" si="186"/>
        <v>0</v>
      </c>
      <c r="N1129">
        <f t="shared" si="187"/>
        <v>1</v>
      </c>
      <c r="O1129">
        <v>62</v>
      </c>
      <c r="P1129">
        <v>55</v>
      </c>
      <c r="Q1129">
        <v>9376</v>
      </c>
      <c r="R1129">
        <v>9.1459085118167938</v>
      </c>
      <c r="S1129">
        <f t="shared" si="178"/>
        <v>9376</v>
      </c>
      <c r="T1129">
        <v>8.9649477883475921</v>
      </c>
      <c r="U1129">
        <f t="shared" si="179"/>
        <v>7823.9732156219598</v>
      </c>
      <c r="V1129">
        <v>0.18096072346920167</v>
      </c>
      <c r="W1129">
        <v>8.9477045169879617</v>
      </c>
      <c r="X1129">
        <v>0.19820399482883211</v>
      </c>
      <c r="Z1129">
        <v>9376</v>
      </c>
      <c r="AA1129">
        <v>9.1459085118167938</v>
      </c>
      <c r="AB1129">
        <v>0</v>
      </c>
      <c r="AC1129">
        <v>1</v>
      </c>
      <c r="AD1129">
        <v>7.53</v>
      </c>
      <c r="AE1129">
        <v>7.59</v>
      </c>
      <c r="AF1129">
        <v>4.6900000000000004</v>
      </c>
    </row>
    <row r="1130" spans="1:32" x14ac:dyDescent="0.3">
      <c r="A1130">
        <v>2</v>
      </c>
      <c r="B1130">
        <v>1.63</v>
      </c>
      <c r="C1130">
        <f t="shared" si="180"/>
        <v>1.1134226562407845</v>
      </c>
      <c r="E1130" t="s">
        <v>3</v>
      </c>
      <c r="F1130" t="s">
        <v>14</v>
      </c>
      <c r="G1130">
        <f t="shared" si="181"/>
        <v>0</v>
      </c>
      <c r="H1130">
        <f t="shared" si="182"/>
        <v>1</v>
      </c>
      <c r="I1130">
        <f t="shared" si="183"/>
        <v>0</v>
      </c>
      <c r="J1130">
        <f t="shared" si="184"/>
        <v>0</v>
      </c>
      <c r="K1130" t="s">
        <v>2</v>
      </c>
      <c r="L1130">
        <f t="shared" si="185"/>
        <v>0</v>
      </c>
      <c r="M1130">
        <f t="shared" si="186"/>
        <v>0</v>
      </c>
      <c r="N1130">
        <f t="shared" si="187"/>
        <v>1</v>
      </c>
      <c r="O1130">
        <v>61.5</v>
      </c>
      <c r="P1130">
        <v>56</v>
      </c>
      <c r="Q1130">
        <v>13363</v>
      </c>
      <c r="R1130">
        <v>9.5002449727810614</v>
      </c>
      <c r="S1130">
        <f t="shared" si="178"/>
        <v>13363.000000000005</v>
      </c>
      <c r="T1130">
        <v>9.2853693659660834</v>
      </c>
      <c r="U1130">
        <f t="shared" si="179"/>
        <v>10779.154034998832</v>
      </c>
      <c r="V1130">
        <v>0.21487560681497797</v>
      </c>
      <c r="W1130">
        <v>9.2835066644967554</v>
      </c>
      <c r="X1130">
        <v>0.21673830828430596</v>
      </c>
      <c r="Z1130">
        <v>13363</v>
      </c>
      <c r="AA1130">
        <v>9.5002449727810614</v>
      </c>
      <c r="AB1130">
        <v>0</v>
      </c>
      <c r="AC1130">
        <v>1</v>
      </c>
      <c r="AD1130">
        <v>7.55</v>
      </c>
      <c r="AE1130">
        <v>7.58</v>
      </c>
      <c r="AF1130">
        <v>4.66</v>
      </c>
    </row>
    <row r="1131" spans="1:32" x14ac:dyDescent="0.3">
      <c r="A1131">
        <v>2</v>
      </c>
      <c r="B1131">
        <v>1.52</v>
      </c>
      <c r="C1131">
        <f t="shared" si="180"/>
        <v>1.0964463975475236</v>
      </c>
      <c r="E1131" t="s">
        <v>3</v>
      </c>
      <c r="F1131" t="s">
        <v>10</v>
      </c>
      <c r="G1131">
        <f t="shared" si="181"/>
        <v>0</v>
      </c>
      <c r="H1131">
        <f t="shared" si="182"/>
        <v>0</v>
      </c>
      <c r="I1131">
        <f t="shared" si="183"/>
        <v>0</v>
      </c>
      <c r="J1131">
        <f t="shared" si="184"/>
        <v>1</v>
      </c>
      <c r="K1131" t="s">
        <v>11</v>
      </c>
      <c r="L1131">
        <f t="shared" si="185"/>
        <v>0</v>
      </c>
      <c r="M1131">
        <f t="shared" si="186"/>
        <v>0</v>
      </c>
      <c r="N1131">
        <f t="shared" si="187"/>
        <v>1</v>
      </c>
      <c r="O1131">
        <v>62.5</v>
      </c>
      <c r="P1131">
        <v>58</v>
      </c>
      <c r="Q1131">
        <v>7990</v>
      </c>
      <c r="R1131">
        <v>8.9859460387603196</v>
      </c>
      <c r="S1131">
        <f t="shared" si="178"/>
        <v>7989.9999999999936</v>
      </c>
      <c r="T1131">
        <v>8.7912440668100444</v>
      </c>
      <c r="U1131">
        <f t="shared" si="179"/>
        <v>6576.4085800592356</v>
      </c>
      <c r="V1131">
        <v>0.19470197195027517</v>
      </c>
      <c r="W1131">
        <v>8.7893257679400865</v>
      </c>
      <c r="X1131">
        <v>0.19662027082023315</v>
      </c>
      <c r="Z1131">
        <v>7990</v>
      </c>
      <c r="AA1131">
        <v>8.9859460387603196</v>
      </c>
      <c r="AB1131">
        <v>0</v>
      </c>
      <c r="AC1131">
        <v>1</v>
      </c>
      <c r="AD1131">
        <v>7.29</v>
      </c>
      <c r="AE1131">
        <v>7.33</v>
      </c>
      <c r="AF1131">
        <v>4.57</v>
      </c>
    </row>
    <row r="1132" spans="1:32" x14ac:dyDescent="0.3">
      <c r="A1132">
        <v>2</v>
      </c>
      <c r="B1132">
        <v>1.02</v>
      </c>
      <c r="C1132">
        <f t="shared" si="180"/>
        <v>1.0043640927805335</v>
      </c>
      <c r="E1132" t="s">
        <v>3</v>
      </c>
      <c r="F1132" t="s">
        <v>10</v>
      </c>
      <c r="G1132">
        <f t="shared" si="181"/>
        <v>0</v>
      </c>
      <c r="H1132">
        <f t="shared" si="182"/>
        <v>0</v>
      </c>
      <c r="I1132">
        <f t="shared" si="183"/>
        <v>0</v>
      </c>
      <c r="J1132">
        <f t="shared" si="184"/>
        <v>1</v>
      </c>
      <c r="K1132" t="s">
        <v>11</v>
      </c>
      <c r="L1132">
        <f t="shared" si="185"/>
        <v>0</v>
      </c>
      <c r="M1132">
        <f t="shared" si="186"/>
        <v>0</v>
      </c>
      <c r="N1132">
        <f t="shared" si="187"/>
        <v>1</v>
      </c>
      <c r="O1132">
        <v>62.9</v>
      </c>
      <c r="P1132">
        <v>56</v>
      </c>
      <c r="Q1132">
        <v>3521</v>
      </c>
      <c r="R1132">
        <v>8.1665003191550518</v>
      </c>
      <c r="S1132">
        <f t="shared" si="178"/>
        <v>3520.9999999999977</v>
      </c>
      <c r="T1132">
        <v>8.1192159980708762</v>
      </c>
      <c r="U1132">
        <f t="shared" si="179"/>
        <v>3358.3867310029514</v>
      </c>
      <c r="V1132">
        <v>4.7284321084175573E-2</v>
      </c>
      <c r="W1132">
        <v>8.1174570228045901</v>
      </c>
      <c r="X1132">
        <v>4.9043296350461674E-2</v>
      </c>
      <c r="Z1132">
        <v>3521</v>
      </c>
      <c r="AA1132">
        <v>8.1665003191550518</v>
      </c>
      <c r="AB1132">
        <v>0</v>
      </c>
      <c r="AC1132">
        <v>1</v>
      </c>
      <c r="AD1132">
        <v>6.45</v>
      </c>
      <c r="AE1132">
        <v>6.37</v>
      </c>
      <c r="AF1132">
        <v>4.03</v>
      </c>
    </row>
    <row r="1133" spans="1:32" x14ac:dyDescent="0.3">
      <c r="A1133">
        <v>2</v>
      </c>
      <c r="B1133">
        <v>1.06</v>
      </c>
      <c r="C1133">
        <f t="shared" si="180"/>
        <v>1.0128957753911554</v>
      </c>
      <c r="E1133" t="s">
        <v>18</v>
      </c>
      <c r="F1133" t="s">
        <v>14</v>
      </c>
      <c r="G1133">
        <f t="shared" si="181"/>
        <v>0</v>
      </c>
      <c r="H1133">
        <f t="shared" si="182"/>
        <v>1</v>
      </c>
      <c r="I1133">
        <f t="shared" si="183"/>
        <v>0</v>
      </c>
      <c r="J1133">
        <f t="shared" si="184"/>
        <v>0</v>
      </c>
      <c r="K1133" t="s">
        <v>11</v>
      </c>
      <c r="L1133">
        <f t="shared" si="185"/>
        <v>0</v>
      </c>
      <c r="M1133">
        <f t="shared" si="186"/>
        <v>0</v>
      </c>
      <c r="N1133">
        <f t="shared" si="187"/>
        <v>1</v>
      </c>
      <c r="O1133">
        <v>62.6</v>
      </c>
      <c r="P1133">
        <v>60</v>
      </c>
      <c r="Q1133">
        <v>4634</v>
      </c>
      <c r="R1133">
        <v>8.4411757049923217</v>
      </c>
      <c r="S1133">
        <f t="shared" si="178"/>
        <v>4634.0000000000009</v>
      </c>
      <c r="T1133">
        <v>8.5003849892724759</v>
      </c>
      <c r="U1133">
        <f t="shared" si="179"/>
        <v>4916.6613378516013</v>
      </c>
      <c r="V1133">
        <v>-5.9209284280154151E-2</v>
      </c>
      <c r="W1133">
        <v>8.5005320515434271</v>
      </c>
      <c r="X1133">
        <v>-5.9356346551105332E-2</v>
      </c>
      <c r="Z1133">
        <v>4634</v>
      </c>
      <c r="AA1133">
        <v>8.4411757049923217</v>
      </c>
      <c r="AB1133">
        <v>0</v>
      </c>
      <c r="AC1133">
        <v>1</v>
      </c>
      <c r="AD1133">
        <v>6.54</v>
      </c>
      <c r="AE1133">
        <v>6.44</v>
      </c>
      <c r="AF1133">
        <v>4.0599999999999996</v>
      </c>
    </row>
    <row r="1134" spans="1:32" x14ac:dyDescent="0.3">
      <c r="A1134">
        <v>2</v>
      </c>
      <c r="B1134">
        <v>1.03</v>
      </c>
      <c r="C1134">
        <f t="shared" si="180"/>
        <v>1.0065211513317971</v>
      </c>
      <c r="E1134" t="s">
        <v>3</v>
      </c>
      <c r="F1134" t="s">
        <v>13</v>
      </c>
      <c r="G1134">
        <f t="shared" si="181"/>
        <v>0</v>
      </c>
      <c r="H1134">
        <f t="shared" si="182"/>
        <v>0</v>
      </c>
      <c r="I1134">
        <f t="shared" si="183"/>
        <v>1</v>
      </c>
      <c r="J1134">
        <f t="shared" si="184"/>
        <v>0</v>
      </c>
      <c r="K1134" t="s">
        <v>2</v>
      </c>
      <c r="L1134">
        <f t="shared" si="185"/>
        <v>0</v>
      </c>
      <c r="M1134">
        <f t="shared" si="186"/>
        <v>0</v>
      </c>
      <c r="N1134">
        <f t="shared" si="187"/>
        <v>1</v>
      </c>
      <c r="O1134">
        <v>61.6</v>
      </c>
      <c r="P1134">
        <v>55</v>
      </c>
      <c r="Q1134">
        <v>5518</v>
      </c>
      <c r="R1134">
        <v>8.6157707547772322</v>
      </c>
      <c r="S1134">
        <f t="shared" si="178"/>
        <v>5518.0000000000045</v>
      </c>
      <c r="T1134">
        <v>8.3910361679211434</v>
      </c>
      <c r="U1134">
        <f t="shared" si="179"/>
        <v>4407.3821170349647</v>
      </c>
      <c r="V1134">
        <v>0.22473458685608882</v>
      </c>
      <c r="W1134">
        <v>8.3903667156709165</v>
      </c>
      <c r="X1134">
        <v>0.22540403910631568</v>
      </c>
      <c r="Z1134">
        <v>5518</v>
      </c>
      <c r="AA1134">
        <v>8.6157707547772322</v>
      </c>
      <c r="AB1134">
        <v>0</v>
      </c>
      <c r="AC1134">
        <v>1</v>
      </c>
      <c r="AD1134">
        <v>6.48</v>
      </c>
      <c r="AE1134">
        <v>6.52</v>
      </c>
      <c r="AF1134">
        <v>4</v>
      </c>
    </row>
    <row r="1135" spans="1:32" x14ac:dyDescent="0.3">
      <c r="A1135">
        <v>2</v>
      </c>
      <c r="B1135">
        <v>1.1599999999999999</v>
      </c>
      <c r="C1135">
        <f t="shared" si="180"/>
        <v>1.0331760061571806</v>
      </c>
      <c r="E1135" t="s">
        <v>18</v>
      </c>
      <c r="F1135" t="s">
        <v>13</v>
      </c>
      <c r="G1135">
        <f t="shared" si="181"/>
        <v>0</v>
      </c>
      <c r="H1135">
        <f t="shared" si="182"/>
        <v>0</v>
      </c>
      <c r="I1135">
        <f t="shared" si="183"/>
        <v>1</v>
      </c>
      <c r="J1135">
        <f t="shared" si="184"/>
        <v>0</v>
      </c>
      <c r="K1135" t="s">
        <v>7</v>
      </c>
      <c r="L1135">
        <f t="shared" si="185"/>
        <v>0</v>
      </c>
      <c r="M1135">
        <f t="shared" si="186"/>
        <v>1</v>
      </c>
      <c r="N1135">
        <f t="shared" si="187"/>
        <v>0</v>
      </c>
      <c r="O1135">
        <v>62.9</v>
      </c>
      <c r="P1135">
        <v>55</v>
      </c>
      <c r="Q1135">
        <v>7589</v>
      </c>
      <c r="R1135">
        <v>8.9344551094039133</v>
      </c>
      <c r="S1135">
        <f t="shared" si="178"/>
        <v>7589.0000000000036</v>
      </c>
      <c r="T1135">
        <v>8.9584429014953173</v>
      </c>
      <c r="U1135">
        <f t="shared" si="179"/>
        <v>7773.2443268364568</v>
      </c>
      <c r="V1135">
        <v>-2.3987792091404003E-2</v>
      </c>
      <c r="W1135">
        <v>8.9506134794016194</v>
      </c>
      <c r="X1135">
        <v>-1.6158369997706146E-2</v>
      </c>
      <c r="Z1135">
        <v>7589</v>
      </c>
      <c r="AA1135">
        <v>8.9344551094039133</v>
      </c>
      <c r="AB1135">
        <v>0</v>
      </c>
      <c r="AC1135">
        <v>1</v>
      </c>
      <c r="AD1135">
        <v>6.65</v>
      </c>
      <c r="AE1135">
        <v>6.74</v>
      </c>
      <c r="AF1135">
        <v>4.21</v>
      </c>
    </row>
    <row r="1136" spans="1:32" x14ac:dyDescent="0.3">
      <c r="A1136">
        <v>2</v>
      </c>
      <c r="B1136">
        <v>1.22</v>
      </c>
      <c r="C1136">
        <f t="shared" si="180"/>
        <v>1.0446974310615553</v>
      </c>
      <c r="E1136" t="s">
        <v>12</v>
      </c>
      <c r="F1136" t="s">
        <v>13</v>
      </c>
      <c r="G1136">
        <f t="shared" si="181"/>
        <v>0</v>
      </c>
      <c r="H1136">
        <f t="shared" si="182"/>
        <v>0</v>
      </c>
      <c r="I1136">
        <f t="shared" si="183"/>
        <v>1</v>
      </c>
      <c r="J1136">
        <f t="shared" si="184"/>
        <v>0</v>
      </c>
      <c r="K1136" t="s">
        <v>7</v>
      </c>
      <c r="L1136">
        <f t="shared" si="185"/>
        <v>0</v>
      </c>
      <c r="M1136">
        <f t="shared" si="186"/>
        <v>1</v>
      </c>
      <c r="N1136">
        <f t="shared" si="187"/>
        <v>0</v>
      </c>
      <c r="O1136">
        <v>62.2</v>
      </c>
      <c r="P1136">
        <v>59</v>
      </c>
      <c r="Q1136">
        <v>8739</v>
      </c>
      <c r="R1136">
        <v>9.0755510456275434</v>
      </c>
      <c r="S1136">
        <f t="shared" si="178"/>
        <v>8738.9999999999927</v>
      </c>
      <c r="T1136">
        <v>9.0160269320640847</v>
      </c>
      <c r="U1136">
        <f t="shared" si="179"/>
        <v>8233.9977746319892</v>
      </c>
      <c r="V1136">
        <v>5.9524113563458769E-2</v>
      </c>
      <c r="W1136">
        <v>9.0070483292156336</v>
      </c>
      <c r="X1136">
        <v>6.8502716411909859E-2</v>
      </c>
      <c r="Z1136">
        <v>8739</v>
      </c>
      <c r="AA1136">
        <v>9.0755510456275434</v>
      </c>
      <c r="AB1136">
        <v>0</v>
      </c>
      <c r="AC1136">
        <v>1</v>
      </c>
      <c r="AD1136">
        <v>6.87</v>
      </c>
      <c r="AE1136">
        <v>6.82</v>
      </c>
      <c r="AF1136">
        <v>4.26</v>
      </c>
    </row>
    <row r="1137" spans="1:32" x14ac:dyDescent="0.3">
      <c r="A1137">
        <v>2</v>
      </c>
      <c r="B1137">
        <v>1.1599999999999999</v>
      </c>
      <c r="C1137">
        <f t="shared" si="180"/>
        <v>1.0331760061571806</v>
      </c>
      <c r="E1137" t="s">
        <v>3</v>
      </c>
      <c r="F1137" t="s">
        <v>17</v>
      </c>
      <c r="G1137">
        <f t="shared" si="181"/>
        <v>1</v>
      </c>
      <c r="H1137">
        <f t="shared" si="182"/>
        <v>0</v>
      </c>
      <c r="I1137">
        <f t="shared" si="183"/>
        <v>0</v>
      </c>
      <c r="J1137">
        <f t="shared" si="184"/>
        <v>0</v>
      </c>
      <c r="K1137" t="s">
        <v>2</v>
      </c>
      <c r="L1137">
        <f t="shared" si="185"/>
        <v>0</v>
      </c>
      <c r="M1137">
        <f t="shared" si="186"/>
        <v>0</v>
      </c>
      <c r="N1137">
        <f t="shared" si="187"/>
        <v>1</v>
      </c>
      <c r="O1137">
        <v>62</v>
      </c>
      <c r="P1137">
        <v>56</v>
      </c>
      <c r="Q1137">
        <v>5911</v>
      </c>
      <c r="R1137">
        <v>8.6845703008243689</v>
      </c>
      <c r="S1137">
        <f t="shared" si="178"/>
        <v>5910.9999999999964</v>
      </c>
      <c r="T1137">
        <v>8.7274763407475611</v>
      </c>
      <c r="U1137">
        <f t="shared" si="179"/>
        <v>6170.1371226666379</v>
      </c>
      <c r="V1137">
        <v>-4.2906039923192196E-2</v>
      </c>
      <c r="W1137">
        <v>8.7189127453164925</v>
      </c>
      <c r="X1137">
        <v>-3.4342444492123647E-2</v>
      </c>
      <c r="Z1137">
        <v>5911</v>
      </c>
      <c r="AA1137">
        <v>8.6845703008243689</v>
      </c>
      <c r="AB1137">
        <v>0</v>
      </c>
      <c r="AC1137">
        <v>1</v>
      </c>
      <c r="AD1137">
        <v>6.76</v>
      </c>
      <c r="AE1137">
        <v>6.73</v>
      </c>
      <c r="AF1137">
        <v>4.18</v>
      </c>
    </row>
    <row r="1138" spans="1:32" x14ac:dyDescent="0.3">
      <c r="A1138">
        <v>2</v>
      </c>
      <c r="B1138">
        <v>1.72</v>
      </c>
      <c r="C1138">
        <f t="shared" si="180"/>
        <v>1.1266595582400232</v>
      </c>
      <c r="E1138" t="s">
        <v>3</v>
      </c>
      <c r="F1138" t="s">
        <v>1</v>
      </c>
      <c r="G1138">
        <f t="shared" si="181"/>
        <v>0</v>
      </c>
      <c r="H1138">
        <f t="shared" si="182"/>
        <v>0</v>
      </c>
      <c r="I1138">
        <f t="shared" si="183"/>
        <v>0</v>
      </c>
      <c r="J1138">
        <f t="shared" si="184"/>
        <v>1</v>
      </c>
      <c r="K1138" t="s">
        <v>2</v>
      </c>
      <c r="L1138">
        <f t="shared" si="185"/>
        <v>0</v>
      </c>
      <c r="M1138">
        <f t="shared" si="186"/>
        <v>0</v>
      </c>
      <c r="N1138">
        <f t="shared" si="187"/>
        <v>1</v>
      </c>
      <c r="O1138">
        <v>62</v>
      </c>
      <c r="P1138">
        <v>57</v>
      </c>
      <c r="Q1138">
        <v>8688</v>
      </c>
      <c r="R1138">
        <v>9.0696980421737159</v>
      </c>
      <c r="S1138">
        <f t="shared" si="178"/>
        <v>8687.9999999999927</v>
      </c>
      <c r="T1138">
        <v>8.9964273717306931</v>
      </c>
      <c r="U1138">
        <f t="shared" si="179"/>
        <v>8074.1862718946413</v>
      </c>
      <c r="V1138">
        <v>7.3270670443022823E-2</v>
      </c>
      <c r="W1138">
        <v>9.005080340181113</v>
      </c>
      <c r="X1138">
        <v>6.4617701992602861E-2</v>
      </c>
      <c r="Z1138">
        <v>8688</v>
      </c>
      <c r="AA1138">
        <v>9.0696980421737159</v>
      </c>
      <c r="AB1138">
        <v>0</v>
      </c>
      <c r="AC1138">
        <v>1</v>
      </c>
      <c r="AD1138">
        <v>7.66</v>
      </c>
      <c r="AE1138">
        <v>7.62</v>
      </c>
      <c r="AF1138">
        <v>4.74</v>
      </c>
    </row>
    <row r="1139" spans="1:32" x14ac:dyDescent="0.3">
      <c r="A1139">
        <v>2</v>
      </c>
      <c r="B1139">
        <v>1.25</v>
      </c>
      <c r="C1139">
        <f t="shared" si="180"/>
        <v>1.0502930988032313</v>
      </c>
      <c r="E1139" t="s">
        <v>3</v>
      </c>
      <c r="F1139" t="s">
        <v>17</v>
      </c>
      <c r="G1139">
        <f t="shared" si="181"/>
        <v>1</v>
      </c>
      <c r="H1139">
        <f t="shared" si="182"/>
        <v>0</v>
      </c>
      <c r="I1139">
        <f t="shared" si="183"/>
        <v>0</v>
      </c>
      <c r="J1139">
        <f t="shared" si="184"/>
        <v>0</v>
      </c>
      <c r="K1139" t="s">
        <v>15</v>
      </c>
      <c r="L1139">
        <f t="shared" si="185"/>
        <v>0</v>
      </c>
      <c r="M1139">
        <f t="shared" si="186"/>
        <v>1</v>
      </c>
      <c r="N1139">
        <f t="shared" si="187"/>
        <v>0</v>
      </c>
      <c r="O1139">
        <v>62.6</v>
      </c>
      <c r="P1139">
        <v>56</v>
      </c>
      <c r="Q1139">
        <v>10114</v>
      </c>
      <c r="R1139">
        <v>9.2216758816399285</v>
      </c>
      <c r="S1139">
        <f t="shared" si="178"/>
        <v>10114.000000000002</v>
      </c>
      <c r="T1139">
        <v>9.2058194603698666</v>
      </c>
      <c r="U1139">
        <f t="shared" si="179"/>
        <v>9954.8929233173458</v>
      </c>
      <c r="V1139">
        <v>1.5856421270061816E-2</v>
      </c>
      <c r="W1139">
        <v>9.2008962223222142</v>
      </c>
      <c r="X1139">
        <v>2.0779659317714305E-2</v>
      </c>
      <c r="Z1139">
        <v>10114</v>
      </c>
      <c r="AA1139">
        <v>9.2216758816399285</v>
      </c>
      <c r="AB1139">
        <v>0</v>
      </c>
      <c r="AC1139">
        <v>1</v>
      </c>
      <c r="AD1139">
        <v>6.87</v>
      </c>
      <c r="AE1139">
        <v>6.84</v>
      </c>
      <c r="AF1139">
        <v>4.29</v>
      </c>
    </row>
    <row r="1140" spans="1:32" x14ac:dyDescent="0.3">
      <c r="A1140">
        <v>2</v>
      </c>
      <c r="B1140">
        <v>1.05</v>
      </c>
      <c r="C1140">
        <f t="shared" si="180"/>
        <v>1.010786718750355</v>
      </c>
      <c r="E1140" t="s">
        <v>3</v>
      </c>
      <c r="F1140" t="s">
        <v>10</v>
      </c>
      <c r="G1140">
        <f t="shared" si="181"/>
        <v>0</v>
      </c>
      <c r="H1140">
        <f t="shared" si="182"/>
        <v>0</v>
      </c>
      <c r="I1140">
        <f t="shared" si="183"/>
        <v>0</v>
      </c>
      <c r="J1140">
        <f t="shared" si="184"/>
        <v>1</v>
      </c>
      <c r="K1140" t="s">
        <v>2</v>
      </c>
      <c r="L1140">
        <f t="shared" si="185"/>
        <v>0</v>
      </c>
      <c r="M1140">
        <f t="shared" si="186"/>
        <v>0</v>
      </c>
      <c r="N1140">
        <f t="shared" si="187"/>
        <v>1</v>
      </c>
      <c r="O1140">
        <v>61</v>
      </c>
      <c r="P1140">
        <v>57</v>
      </c>
      <c r="Q1140">
        <v>4494</v>
      </c>
      <c r="R1140">
        <v>8.4104984527452746</v>
      </c>
      <c r="S1140">
        <f t="shared" si="178"/>
        <v>4494.0000000000009</v>
      </c>
      <c r="T1140">
        <v>8.2465748509848673</v>
      </c>
      <c r="U1140">
        <f t="shared" si="179"/>
        <v>3814.5380591903745</v>
      </c>
      <c r="V1140">
        <v>0.16392360176040732</v>
      </c>
      <c r="W1140">
        <v>8.2407326514526407</v>
      </c>
      <c r="X1140">
        <v>0.16976580129263397</v>
      </c>
      <c r="Z1140">
        <v>4494</v>
      </c>
      <c r="AA1140">
        <v>8.4104984527452746</v>
      </c>
      <c r="AB1140">
        <v>0</v>
      </c>
      <c r="AC1140">
        <v>1</v>
      </c>
      <c r="AD1140">
        <v>6.55</v>
      </c>
      <c r="AE1140">
        <v>6.62</v>
      </c>
      <c r="AF1140">
        <v>4.0199999999999996</v>
      </c>
    </row>
    <row r="1141" spans="1:32" x14ac:dyDescent="0.3">
      <c r="A1141">
        <v>2</v>
      </c>
      <c r="B1141">
        <v>2</v>
      </c>
      <c r="C1141">
        <f t="shared" si="180"/>
        <v>1.1646528560862337</v>
      </c>
      <c r="E1141" t="s">
        <v>0</v>
      </c>
      <c r="F1141" t="s">
        <v>13</v>
      </c>
      <c r="G1141">
        <f t="shared" si="181"/>
        <v>0</v>
      </c>
      <c r="H1141">
        <f t="shared" si="182"/>
        <v>0</v>
      </c>
      <c r="I1141">
        <f t="shared" si="183"/>
        <v>1</v>
      </c>
      <c r="J1141">
        <f t="shared" si="184"/>
        <v>0</v>
      </c>
      <c r="K1141" t="s">
        <v>15</v>
      </c>
      <c r="L1141">
        <f t="shared" si="185"/>
        <v>0</v>
      </c>
      <c r="M1141">
        <f t="shared" si="186"/>
        <v>1</v>
      </c>
      <c r="N1141">
        <f t="shared" si="187"/>
        <v>0</v>
      </c>
      <c r="O1141">
        <v>64.099999999999994</v>
      </c>
      <c r="P1141">
        <v>55</v>
      </c>
      <c r="Q1141">
        <v>17898</v>
      </c>
      <c r="R1141">
        <v>9.7924442537428042</v>
      </c>
      <c r="S1141">
        <f t="shared" si="178"/>
        <v>17898.000000000015</v>
      </c>
      <c r="T1141">
        <v>9.8256752365617714</v>
      </c>
      <c r="U1141">
        <f t="shared" si="179"/>
        <v>18502.760877655615</v>
      </c>
      <c r="V1141">
        <v>-3.3230982818967192E-2</v>
      </c>
      <c r="W1141">
        <v>9.8530146901512481</v>
      </c>
      <c r="X1141">
        <v>-6.057043640844384E-2</v>
      </c>
      <c r="Z1141">
        <v>17898</v>
      </c>
      <c r="AA1141">
        <v>9.7924442537428042</v>
      </c>
      <c r="AB1141">
        <v>0</v>
      </c>
      <c r="AC1141">
        <v>1</v>
      </c>
      <c r="AD1141">
        <v>7.94</v>
      </c>
      <c r="AE1141">
        <v>7.88</v>
      </c>
      <c r="AF1141">
        <v>5.07</v>
      </c>
    </row>
    <row r="1142" spans="1:32" x14ac:dyDescent="0.3">
      <c r="A1142">
        <v>2</v>
      </c>
      <c r="B1142">
        <v>1.01</v>
      </c>
      <c r="C1142">
        <f t="shared" si="180"/>
        <v>1.0021904733436682</v>
      </c>
      <c r="E1142" t="s">
        <v>12</v>
      </c>
      <c r="F1142" t="s">
        <v>13</v>
      </c>
      <c r="G1142">
        <f t="shared" si="181"/>
        <v>0</v>
      </c>
      <c r="H1142">
        <f t="shared" si="182"/>
        <v>0</v>
      </c>
      <c r="I1142">
        <f t="shared" si="183"/>
        <v>1</v>
      </c>
      <c r="J1142">
        <f t="shared" si="184"/>
        <v>0</v>
      </c>
      <c r="K1142" t="s">
        <v>15</v>
      </c>
      <c r="L1142">
        <f t="shared" si="185"/>
        <v>0</v>
      </c>
      <c r="M1142">
        <f t="shared" si="186"/>
        <v>1</v>
      </c>
      <c r="N1142">
        <f t="shared" si="187"/>
        <v>0</v>
      </c>
      <c r="O1142">
        <v>62.9</v>
      </c>
      <c r="P1142">
        <v>58</v>
      </c>
      <c r="Q1142">
        <v>6108</v>
      </c>
      <c r="R1142">
        <v>8.7173546663385224</v>
      </c>
      <c r="S1142">
        <f t="shared" si="178"/>
        <v>6107.9999999999964</v>
      </c>
      <c r="T1142">
        <v>8.6591293399459683</v>
      </c>
      <c r="U1142">
        <f t="shared" si="179"/>
        <v>5762.5152858644078</v>
      </c>
      <c r="V1142">
        <v>5.8225326392554067E-2</v>
      </c>
      <c r="W1142">
        <v>8.6685729229500073</v>
      </c>
      <c r="X1142">
        <v>4.8781743388515153E-2</v>
      </c>
      <c r="Z1142">
        <v>6108</v>
      </c>
      <c r="AA1142">
        <v>8.7173546663385224</v>
      </c>
      <c r="AB1142">
        <v>0</v>
      </c>
      <c r="AC1142">
        <v>1</v>
      </c>
      <c r="AD1142">
        <v>6.39</v>
      </c>
      <c r="AE1142">
        <v>6.3</v>
      </c>
      <c r="AF1142">
        <v>3.99</v>
      </c>
    </row>
    <row r="1143" spans="1:32" x14ac:dyDescent="0.3">
      <c r="A1143">
        <v>2</v>
      </c>
      <c r="B1143">
        <v>1.54</v>
      </c>
      <c r="C1143">
        <f t="shared" si="180"/>
        <v>1.09960272268227</v>
      </c>
      <c r="E1143" t="s">
        <v>12</v>
      </c>
      <c r="F1143" t="s">
        <v>1</v>
      </c>
      <c r="G1143">
        <f t="shared" si="181"/>
        <v>0</v>
      </c>
      <c r="H1143">
        <f t="shared" si="182"/>
        <v>0</v>
      </c>
      <c r="I1143">
        <f t="shared" si="183"/>
        <v>0</v>
      </c>
      <c r="J1143">
        <f t="shared" si="184"/>
        <v>1</v>
      </c>
      <c r="K1143" t="s">
        <v>15</v>
      </c>
      <c r="L1143">
        <f t="shared" si="185"/>
        <v>0</v>
      </c>
      <c r="M1143">
        <f t="shared" si="186"/>
        <v>1</v>
      </c>
      <c r="N1143">
        <f t="shared" si="187"/>
        <v>0</v>
      </c>
      <c r="O1143">
        <v>59.3</v>
      </c>
      <c r="P1143">
        <v>59</v>
      </c>
      <c r="Q1143">
        <v>6202</v>
      </c>
      <c r="R1143">
        <v>8.7326270996603945</v>
      </c>
      <c r="S1143">
        <f t="shared" si="178"/>
        <v>6202.0000000000018</v>
      </c>
      <c r="T1143">
        <v>9.2313180967396633</v>
      </c>
      <c r="U1143">
        <f t="shared" si="179"/>
        <v>10211.993039281459</v>
      </c>
      <c r="V1143">
        <v>-0.49869099707926878</v>
      </c>
      <c r="W1143">
        <v>9.236854904835667</v>
      </c>
      <c r="X1143">
        <v>-0.50422780517527244</v>
      </c>
      <c r="Z1143">
        <v>6202</v>
      </c>
      <c r="AA1143">
        <v>8.7326270996603945</v>
      </c>
      <c r="AB1143">
        <v>0</v>
      </c>
      <c r="AC1143">
        <v>1</v>
      </c>
      <c r="AD1143">
        <v>7.54</v>
      </c>
      <c r="AE1143">
        <v>7.5</v>
      </c>
      <c r="AF1143">
        <v>4.46</v>
      </c>
    </row>
    <row r="1144" spans="1:32" x14ac:dyDescent="0.3">
      <c r="A1144">
        <v>2</v>
      </c>
      <c r="B1144">
        <v>1.23</v>
      </c>
      <c r="C1144">
        <f t="shared" si="180"/>
        <v>1.0465744642047201</v>
      </c>
      <c r="E1144" t="s">
        <v>18</v>
      </c>
      <c r="F1144" t="s">
        <v>14</v>
      </c>
      <c r="G1144">
        <f t="shared" si="181"/>
        <v>0</v>
      </c>
      <c r="H1144">
        <f t="shared" si="182"/>
        <v>1</v>
      </c>
      <c r="I1144">
        <f t="shared" si="183"/>
        <v>0</v>
      </c>
      <c r="J1144">
        <f t="shared" si="184"/>
        <v>0</v>
      </c>
      <c r="K1144" t="s">
        <v>7</v>
      </c>
      <c r="L1144">
        <f t="shared" si="185"/>
        <v>0</v>
      </c>
      <c r="M1144">
        <f t="shared" si="186"/>
        <v>1</v>
      </c>
      <c r="N1144">
        <f t="shared" si="187"/>
        <v>0</v>
      </c>
      <c r="O1144">
        <v>62</v>
      </c>
      <c r="P1144">
        <v>59</v>
      </c>
      <c r="Q1144">
        <v>10035</v>
      </c>
      <c r="R1144">
        <v>9.2138342612304385</v>
      </c>
      <c r="S1144">
        <f t="shared" si="178"/>
        <v>10035</v>
      </c>
      <c r="T1144">
        <v>9.1711036349977668</v>
      </c>
      <c r="U1144">
        <f t="shared" si="179"/>
        <v>9615.2305413773665</v>
      </c>
      <c r="V1144">
        <v>4.2730626232671653E-2</v>
      </c>
      <c r="W1144">
        <v>9.1656912138622904</v>
      </c>
      <c r="X1144">
        <v>4.8143047368148117E-2</v>
      </c>
      <c r="Z1144">
        <v>10035</v>
      </c>
      <c r="AA1144">
        <v>9.2138342612304385</v>
      </c>
      <c r="AB1144">
        <v>0</v>
      </c>
      <c r="AC1144">
        <v>1</v>
      </c>
      <c r="AD1144">
        <v>6.84</v>
      </c>
      <c r="AE1144">
        <v>6.87</v>
      </c>
      <c r="AF1144">
        <v>4.25</v>
      </c>
    </row>
    <row r="1145" spans="1:32" x14ac:dyDescent="0.3">
      <c r="A1145">
        <v>2</v>
      </c>
      <c r="B1145">
        <v>1.32</v>
      </c>
      <c r="C1145">
        <f t="shared" si="180"/>
        <v>1.0629533560711808</v>
      </c>
      <c r="E1145" t="s">
        <v>3</v>
      </c>
      <c r="F1145" t="s">
        <v>10</v>
      </c>
      <c r="G1145">
        <f t="shared" si="181"/>
        <v>0</v>
      </c>
      <c r="H1145">
        <f t="shared" si="182"/>
        <v>0</v>
      </c>
      <c r="I1145">
        <f t="shared" si="183"/>
        <v>0</v>
      </c>
      <c r="J1145">
        <f t="shared" si="184"/>
        <v>1</v>
      </c>
      <c r="K1145" t="s">
        <v>2</v>
      </c>
      <c r="L1145">
        <f t="shared" si="185"/>
        <v>0</v>
      </c>
      <c r="M1145">
        <f t="shared" si="186"/>
        <v>0</v>
      </c>
      <c r="N1145">
        <f t="shared" si="187"/>
        <v>1</v>
      </c>
      <c r="O1145">
        <v>62.2</v>
      </c>
      <c r="P1145">
        <v>57</v>
      </c>
      <c r="Q1145">
        <v>6431</v>
      </c>
      <c r="R1145">
        <v>8.7688853261348623</v>
      </c>
      <c r="S1145">
        <f t="shared" si="178"/>
        <v>6430.9999999999945</v>
      </c>
      <c r="T1145">
        <v>8.5640713275493141</v>
      </c>
      <c r="U1145">
        <f t="shared" si="179"/>
        <v>5239.9714433051595</v>
      </c>
      <c r="V1145">
        <v>0.20481399858554816</v>
      </c>
      <c r="W1145">
        <v>8.5497215045174499</v>
      </c>
      <c r="X1145">
        <v>0.21916382161741232</v>
      </c>
      <c r="Z1145">
        <v>6431</v>
      </c>
      <c r="AA1145">
        <v>8.7688853261348623</v>
      </c>
      <c r="AB1145">
        <v>0</v>
      </c>
      <c r="AC1145">
        <v>1</v>
      </c>
      <c r="AD1145">
        <v>7.07</v>
      </c>
      <c r="AE1145">
        <v>7.01</v>
      </c>
      <c r="AF1145">
        <v>4.38</v>
      </c>
    </row>
    <row r="1146" spans="1:32" x14ac:dyDescent="0.3">
      <c r="A1146">
        <v>2</v>
      </c>
      <c r="B1146">
        <v>2</v>
      </c>
      <c r="C1146">
        <f t="shared" si="180"/>
        <v>1.1646528560862337</v>
      </c>
      <c r="E1146" t="s">
        <v>18</v>
      </c>
      <c r="F1146" t="s">
        <v>4</v>
      </c>
      <c r="G1146">
        <f t="shared" si="181"/>
        <v>0</v>
      </c>
      <c r="H1146">
        <f t="shared" si="182"/>
        <v>0</v>
      </c>
      <c r="I1146">
        <f t="shared" si="183"/>
        <v>1</v>
      </c>
      <c r="J1146">
        <f t="shared" si="184"/>
        <v>0</v>
      </c>
      <c r="K1146" t="s">
        <v>2</v>
      </c>
      <c r="L1146">
        <f t="shared" si="185"/>
        <v>0</v>
      </c>
      <c r="M1146">
        <f t="shared" si="186"/>
        <v>0</v>
      </c>
      <c r="N1146">
        <f t="shared" si="187"/>
        <v>1</v>
      </c>
      <c r="O1146">
        <v>63.3</v>
      </c>
      <c r="P1146">
        <v>59</v>
      </c>
      <c r="Q1146">
        <v>17760</v>
      </c>
      <c r="R1146">
        <v>9.7847040165461614</v>
      </c>
      <c r="S1146">
        <f t="shared" si="178"/>
        <v>17760.000000000007</v>
      </c>
      <c r="T1146">
        <v>9.4781628463883987</v>
      </c>
      <c r="U1146">
        <f t="shared" si="179"/>
        <v>13071.150730449892</v>
      </c>
      <c r="V1146">
        <v>0.30654117015776272</v>
      </c>
      <c r="W1146">
        <v>9.4984004565679729</v>
      </c>
      <c r="X1146">
        <v>0.28630355997818846</v>
      </c>
      <c r="Z1146">
        <v>17760</v>
      </c>
      <c r="AA1146">
        <v>9.7847040165461614</v>
      </c>
      <c r="AB1146">
        <v>0</v>
      </c>
      <c r="AC1146">
        <v>1</v>
      </c>
      <c r="AD1146">
        <v>8.0299999999999994</v>
      </c>
      <c r="AE1146">
        <v>7.96</v>
      </c>
      <c r="AF1146">
        <v>5.0599999999999996</v>
      </c>
    </row>
    <row r="1147" spans="1:32" x14ac:dyDescent="0.3">
      <c r="A1147">
        <v>2</v>
      </c>
      <c r="B1147">
        <v>1.07</v>
      </c>
      <c r="C1147">
        <f t="shared" si="180"/>
        <v>1.0149893672259187</v>
      </c>
      <c r="E1147" t="s">
        <v>3</v>
      </c>
      <c r="F1147" t="s">
        <v>14</v>
      </c>
      <c r="G1147">
        <f t="shared" si="181"/>
        <v>0</v>
      </c>
      <c r="H1147">
        <f t="shared" si="182"/>
        <v>1</v>
      </c>
      <c r="I1147">
        <f t="shared" si="183"/>
        <v>0</v>
      </c>
      <c r="J1147">
        <f t="shared" si="184"/>
        <v>0</v>
      </c>
      <c r="K1147" t="s">
        <v>16</v>
      </c>
      <c r="L1147">
        <f t="shared" si="185"/>
        <v>1</v>
      </c>
      <c r="M1147">
        <f t="shared" si="186"/>
        <v>0</v>
      </c>
      <c r="N1147">
        <f t="shared" si="187"/>
        <v>0</v>
      </c>
      <c r="O1147">
        <v>62</v>
      </c>
      <c r="P1147">
        <v>57</v>
      </c>
      <c r="Q1147">
        <v>11434</v>
      </c>
      <c r="R1147">
        <v>9.3443466518239173</v>
      </c>
      <c r="S1147">
        <f t="shared" si="178"/>
        <v>11434.000000000009</v>
      </c>
      <c r="T1147">
        <v>9.3029307389365012</v>
      </c>
      <c r="U1147">
        <f t="shared" si="179"/>
        <v>10970.122707455743</v>
      </c>
      <c r="V1147">
        <v>4.1415912887416084E-2</v>
      </c>
      <c r="W1147">
        <v>9.3051731162270492</v>
      </c>
      <c r="X1147">
        <v>3.9173535596868092E-2</v>
      </c>
      <c r="Z1147">
        <v>11434</v>
      </c>
      <c r="AA1147">
        <v>9.3443466518239173</v>
      </c>
      <c r="AB1147">
        <v>0</v>
      </c>
      <c r="AC1147">
        <v>1</v>
      </c>
      <c r="AD1147">
        <v>6.52</v>
      </c>
      <c r="AE1147">
        <v>6.57</v>
      </c>
      <c r="AF1147">
        <v>4.0599999999999996</v>
      </c>
    </row>
    <row r="1148" spans="1:32" x14ac:dyDescent="0.3">
      <c r="A1148">
        <v>2</v>
      </c>
      <c r="B1148">
        <v>1.2</v>
      </c>
      <c r="C1148">
        <f t="shared" si="180"/>
        <v>1.0409070644037852</v>
      </c>
      <c r="E1148" t="s">
        <v>3</v>
      </c>
      <c r="F1148" t="s">
        <v>13</v>
      </c>
      <c r="G1148">
        <f t="shared" si="181"/>
        <v>0</v>
      </c>
      <c r="H1148">
        <f t="shared" si="182"/>
        <v>0</v>
      </c>
      <c r="I1148">
        <f t="shared" si="183"/>
        <v>1</v>
      </c>
      <c r="J1148">
        <f t="shared" si="184"/>
        <v>0</v>
      </c>
      <c r="K1148" t="s">
        <v>5</v>
      </c>
      <c r="L1148">
        <f t="shared" si="185"/>
        <v>0</v>
      </c>
      <c r="M1148">
        <f t="shared" si="186"/>
        <v>1</v>
      </c>
      <c r="N1148">
        <f t="shared" si="187"/>
        <v>0</v>
      </c>
      <c r="O1148">
        <v>61.1</v>
      </c>
      <c r="P1148">
        <v>56</v>
      </c>
      <c r="Q1148">
        <v>10454</v>
      </c>
      <c r="R1148">
        <v>9.2547399592728663</v>
      </c>
      <c r="S1148">
        <f t="shared" si="178"/>
        <v>10453.999999999991</v>
      </c>
      <c r="T1148">
        <v>9.0471980219265831</v>
      </c>
      <c r="U1148">
        <f t="shared" si="179"/>
        <v>8494.7025767423274</v>
      </c>
      <c r="V1148">
        <v>0.20754193734628323</v>
      </c>
      <c r="W1148">
        <v>9.0350607363203999</v>
      </c>
      <c r="X1148">
        <v>0.21967922295246645</v>
      </c>
      <c r="Z1148">
        <v>10454</v>
      </c>
      <c r="AA1148">
        <v>9.2547399592728663</v>
      </c>
      <c r="AB1148">
        <v>0</v>
      </c>
      <c r="AC1148">
        <v>1</v>
      </c>
      <c r="AD1148">
        <v>6.88</v>
      </c>
      <c r="AE1148">
        <v>6.91</v>
      </c>
      <c r="AF1148">
        <v>4.21</v>
      </c>
    </row>
    <row r="1149" spans="1:32" x14ac:dyDescent="0.3">
      <c r="A1149">
        <v>2</v>
      </c>
      <c r="B1149">
        <v>1.21</v>
      </c>
      <c r="C1149">
        <f t="shared" si="180"/>
        <v>1.0428083570334503</v>
      </c>
      <c r="E1149" t="s">
        <v>3</v>
      </c>
      <c r="F1149" t="s">
        <v>4</v>
      </c>
      <c r="G1149">
        <f t="shared" si="181"/>
        <v>0</v>
      </c>
      <c r="H1149">
        <f t="shared" si="182"/>
        <v>0</v>
      </c>
      <c r="I1149">
        <f t="shared" si="183"/>
        <v>1</v>
      </c>
      <c r="J1149">
        <f t="shared" si="184"/>
        <v>0</v>
      </c>
      <c r="K1149" t="s">
        <v>2</v>
      </c>
      <c r="L1149">
        <f t="shared" si="185"/>
        <v>0</v>
      </c>
      <c r="M1149">
        <f t="shared" si="186"/>
        <v>0</v>
      </c>
      <c r="N1149">
        <f t="shared" si="187"/>
        <v>1</v>
      </c>
      <c r="O1149">
        <v>60.7</v>
      </c>
      <c r="P1149">
        <v>57</v>
      </c>
      <c r="Q1149">
        <v>7810</v>
      </c>
      <c r="R1149">
        <v>8.963160242833732</v>
      </c>
      <c r="S1149">
        <f t="shared" si="178"/>
        <v>7810.0000000000027</v>
      </c>
      <c r="T1149">
        <v>8.6379865883388582</v>
      </c>
      <c r="U1149">
        <f t="shared" si="179"/>
        <v>5641.9587953658274</v>
      </c>
      <c r="V1149">
        <v>0.32517365449487379</v>
      </c>
      <c r="W1149">
        <v>8.6372326081609287</v>
      </c>
      <c r="X1149">
        <v>0.32592763467280328</v>
      </c>
      <c r="Z1149">
        <v>7810</v>
      </c>
      <c r="AA1149">
        <v>8.963160242833732</v>
      </c>
      <c r="AB1149">
        <v>0</v>
      </c>
      <c r="AC1149">
        <v>1</v>
      </c>
      <c r="AD1149">
        <v>6.85</v>
      </c>
      <c r="AE1149">
        <v>6.89</v>
      </c>
      <c r="AF1149">
        <v>4.17</v>
      </c>
    </row>
    <row r="1150" spans="1:32" x14ac:dyDescent="0.3">
      <c r="A1150">
        <v>2</v>
      </c>
      <c r="B1150">
        <v>1.01</v>
      </c>
      <c r="C1150">
        <f t="shared" si="180"/>
        <v>1.0021904733436682</v>
      </c>
      <c r="E1150" t="s">
        <v>18</v>
      </c>
      <c r="F1150" t="s">
        <v>10</v>
      </c>
      <c r="G1150">
        <f t="shared" si="181"/>
        <v>0</v>
      </c>
      <c r="H1150">
        <f t="shared" si="182"/>
        <v>0</v>
      </c>
      <c r="I1150">
        <f t="shared" si="183"/>
        <v>0</v>
      </c>
      <c r="J1150">
        <f t="shared" si="184"/>
        <v>1</v>
      </c>
      <c r="K1150" t="s">
        <v>2</v>
      </c>
      <c r="L1150">
        <f t="shared" si="185"/>
        <v>0</v>
      </c>
      <c r="M1150">
        <f t="shared" si="186"/>
        <v>0</v>
      </c>
      <c r="N1150">
        <f t="shared" si="187"/>
        <v>1</v>
      </c>
      <c r="O1150">
        <v>62.1</v>
      </c>
      <c r="P1150">
        <v>59</v>
      </c>
      <c r="Q1150">
        <v>4418</v>
      </c>
      <c r="R1150">
        <v>8.3934423839800623</v>
      </c>
      <c r="S1150">
        <f t="shared" si="178"/>
        <v>4417.9999999999991</v>
      </c>
      <c r="T1150">
        <v>8.1263401471705023</v>
      </c>
      <c r="U1150">
        <f t="shared" si="179"/>
        <v>3382.3978064959915</v>
      </c>
      <c r="V1150">
        <v>0.26710223680955991</v>
      </c>
      <c r="W1150">
        <v>8.1328507258415073</v>
      </c>
      <c r="X1150">
        <v>0.260591658138555</v>
      </c>
      <c r="Z1150">
        <v>4418</v>
      </c>
      <c r="AA1150">
        <v>8.3934423839800623</v>
      </c>
      <c r="AB1150">
        <v>0</v>
      </c>
      <c r="AC1150">
        <v>1</v>
      </c>
      <c r="AD1150">
        <v>6.36</v>
      </c>
      <c r="AE1150">
        <v>6.42</v>
      </c>
      <c r="AF1150">
        <v>3.97</v>
      </c>
    </row>
    <row r="1151" spans="1:32" x14ac:dyDescent="0.3">
      <c r="A1151">
        <v>2</v>
      </c>
      <c r="B1151">
        <v>1.1299999999999999</v>
      </c>
      <c r="C1151">
        <f t="shared" si="180"/>
        <v>1.027240065158562</v>
      </c>
      <c r="E1151" t="s">
        <v>18</v>
      </c>
      <c r="F1151" t="s">
        <v>4</v>
      </c>
      <c r="G1151">
        <f t="shared" si="181"/>
        <v>0</v>
      </c>
      <c r="H1151">
        <f t="shared" si="182"/>
        <v>0</v>
      </c>
      <c r="I1151">
        <f t="shared" si="183"/>
        <v>1</v>
      </c>
      <c r="J1151">
        <f t="shared" si="184"/>
        <v>0</v>
      </c>
      <c r="K1151" t="s">
        <v>2</v>
      </c>
      <c r="L1151">
        <f t="shared" si="185"/>
        <v>0</v>
      </c>
      <c r="M1151">
        <f t="shared" si="186"/>
        <v>0</v>
      </c>
      <c r="N1151">
        <f t="shared" si="187"/>
        <v>1</v>
      </c>
      <c r="O1151">
        <v>60.1</v>
      </c>
      <c r="P1151">
        <v>60</v>
      </c>
      <c r="Q1151">
        <v>4959</v>
      </c>
      <c r="R1151">
        <v>8.5089593864891331</v>
      </c>
      <c r="S1151">
        <f t="shared" si="178"/>
        <v>4958.9999999999964</v>
      </c>
      <c r="T1151">
        <v>8.5405387019355157</v>
      </c>
      <c r="U1151">
        <f t="shared" si="179"/>
        <v>5118.1007499260086</v>
      </c>
      <c r="V1151">
        <v>-3.1579315446382594E-2</v>
      </c>
      <c r="W1151">
        <v>8.5415684647902363</v>
      </c>
      <c r="X1151">
        <v>-3.2609078301103267E-2</v>
      </c>
      <c r="Z1151">
        <v>4959</v>
      </c>
      <c r="AA1151">
        <v>8.5089593864891331</v>
      </c>
      <c r="AB1151">
        <v>0</v>
      </c>
      <c r="AC1151">
        <v>1</v>
      </c>
      <c r="AD1151">
        <v>6.73</v>
      </c>
      <c r="AE1151">
        <v>6.77</v>
      </c>
      <c r="AF1151">
        <v>4.0599999999999996</v>
      </c>
    </row>
    <row r="1152" spans="1:32" x14ac:dyDescent="0.3">
      <c r="A1152">
        <v>2</v>
      </c>
      <c r="B1152">
        <v>2</v>
      </c>
      <c r="C1152">
        <f t="shared" si="180"/>
        <v>1.1646528560862337</v>
      </c>
      <c r="E1152" t="s">
        <v>0</v>
      </c>
      <c r="F1152" t="s">
        <v>13</v>
      </c>
      <c r="G1152">
        <f t="shared" si="181"/>
        <v>0</v>
      </c>
      <c r="H1152">
        <f t="shared" si="182"/>
        <v>0</v>
      </c>
      <c r="I1152">
        <f t="shared" si="183"/>
        <v>1</v>
      </c>
      <c r="J1152">
        <f t="shared" si="184"/>
        <v>0</v>
      </c>
      <c r="K1152" t="s">
        <v>2</v>
      </c>
      <c r="L1152">
        <f t="shared" si="185"/>
        <v>0</v>
      </c>
      <c r="M1152">
        <f t="shared" si="186"/>
        <v>0</v>
      </c>
      <c r="N1152">
        <f t="shared" si="187"/>
        <v>1</v>
      </c>
      <c r="O1152">
        <v>63.6</v>
      </c>
      <c r="P1152">
        <v>61</v>
      </c>
      <c r="Q1152">
        <v>17405</v>
      </c>
      <c r="R1152">
        <v>9.764512800245539</v>
      </c>
      <c r="S1152">
        <f t="shared" si="178"/>
        <v>17404.999999999996</v>
      </c>
      <c r="T1152">
        <v>9.3913109856196257</v>
      </c>
      <c r="U1152">
        <f t="shared" si="179"/>
        <v>11983.799627548831</v>
      </c>
      <c r="V1152">
        <v>0.37320181462591329</v>
      </c>
      <c r="W1152">
        <v>9.4334707109761169</v>
      </c>
      <c r="X1152">
        <v>0.33104208926942214</v>
      </c>
      <c r="Z1152">
        <v>17405</v>
      </c>
      <c r="AA1152">
        <v>9.764512800245539</v>
      </c>
      <c r="AB1152">
        <v>0</v>
      </c>
      <c r="AC1152">
        <v>1</v>
      </c>
      <c r="AD1152">
        <v>7.9</v>
      </c>
      <c r="AE1152">
        <v>7.83</v>
      </c>
      <c r="AF1152">
        <v>5</v>
      </c>
    </row>
    <row r="1153" spans="1:32" x14ac:dyDescent="0.3">
      <c r="A1153">
        <v>2</v>
      </c>
      <c r="B1153">
        <v>1.54</v>
      </c>
      <c r="C1153">
        <f t="shared" si="180"/>
        <v>1.09960272268227</v>
      </c>
      <c r="E1153" t="s">
        <v>3</v>
      </c>
      <c r="F1153" t="s">
        <v>4</v>
      </c>
      <c r="G1153">
        <f t="shared" si="181"/>
        <v>0</v>
      </c>
      <c r="H1153">
        <f t="shared" si="182"/>
        <v>0</v>
      </c>
      <c r="I1153">
        <f t="shared" si="183"/>
        <v>1</v>
      </c>
      <c r="J1153">
        <f t="shared" si="184"/>
        <v>0</v>
      </c>
      <c r="K1153" t="s">
        <v>5</v>
      </c>
      <c r="L1153">
        <f t="shared" si="185"/>
        <v>0</v>
      </c>
      <c r="M1153">
        <f t="shared" si="186"/>
        <v>1</v>
      </c>
      <c r="N1153">
        <f t="shared" si="187"/>
        <v>0</v>
      </c>
      <c r="O1153">
        <v>62.6</v>
      </c>
      <c r="P1153">
        <v>56</v>
      </c>
      <c r="Q1153">
        <v>12061</v>
      </c>
      <c r="R1153">
        <v>9.3977323855832431</v>
      </c>
      <c r="S1153">
        <f t="shared" si="178"/>
        <v>12061.000000000002</v>
      </c>
      <c r="T1153">
        <v>9.4431620868083304</v>
      </c>
      <c r="U1153">
        <f t="shared" si="179"/>
        <v>12621.564354949105</v>
      </c>
      <c r="V1153">
        <v>-4.5429701225087271E-2</v>
      </c>
      <c r="W1153">
        <v>9.4348799090812197</v>
      </c>
      <c r="X1153">
        <v>-3.7147523497976564E-2</v>
      </c>
      <c r="Z1153">
        <v>12061</v>
      </c>
      <c r="AA1153">
        <v>9.3977323855832431</v>
      </c>
      <c r="AB1153">
        <v>0</v>
      </c>
      <c r="AC1153">
        <v>1</v>
      </c>
      <c r="AD1153">
        <v>7.35</v>
      </c>
      <c r="AE1153">
        <v>7.42</v>
      </c>
      <c r="AF1153">
        <v>4.62</v>
      </c>
    </row>
    <row r="1154" spans="1:32" x14ac:dyDescent="0.3">
      <c r="A1154">
        <v>2</v>
      </c>
      <c r="B1154">
        <v>1.1599999999999999</v>
      </c>
      <c r="C1154">
        <f t="shared" si="180"/>
        <v>1.0331760061571806</v>
      </c>
      <c r="E1154" t="s">
        <v>3</v>
      </c>
      <c r="F1154" t="s">
        <v>13</v>
      </c>
      <c r="G1154">
        <f t="shared" si="181"/>
        <v>0</v>
      </c>
      <c r="H1154">
        <f t="shared" si="182"/>
        <v>0</v>
      </c>
      <c r="I1154">
        <f t="shared" si="183"/>
        <v>1</v>
      </c>
      <c r="J1154">
        <f t="shared" si="184"/>
        <v>0</v>
      </c>
      <c r="K1154" t="s">
        <v>11</v>
      </c>
      <c r="L1154">
        <f t="shared" si="185"/>
        <v>0</v>
      </c>
      <c r="M1154">
        <f t="shared" si="186"/>
        <v>0</v>
      </c>
      <c r="N1154">
        <f t="shared" si="187"/>
        <v>1</v>
      </c>
      <c r="O1154">
        <v>61.6</v>
      </c>
      <c r="P1154">
        <v>55</v>
      </c>
      <c r="Q1154">
        <v>5078</v>
      </c>
      <c r="R1154">
        <v>8.5326727622646246</v>
      </c>
      <c r="S1154">
        <f t="shared" si="178"/>
        <v>5078.0000000000045</v>
      </c>
      <c r="T1154">
        <v>8.5941619664189979</v>
      </c>
      <c r="U1154">
        <f t="shared" si="179"/>
        <v>5400.0417630413085</v>
      </c>
      <c r="V1154">
        <v>-6.1489204154373311E-2</v>
      </c>
      <c r="W1154">
        <v>8.5817628313251841</v>
      </c>
      <c r="X1154">
        <v>-4.9090069060559571E-2</v>
      </c>
      <c r="Z1154">
        <v>5078</v>
      </c>
      <c r="AA1154">
        <v>8.5326727622646246</v>
      </c>
      <c r="AB1154">
        <v>0</v>
      </c>
      <c r="AC1154">
        <v>1</v>
      </c>
      <c r="AD1154">
        <v>6.78</v>
      </c>
      <c r="AE1154">
        <v>6.8</v>
      </c>
      <c r="AF1154">
        <v>4.18</v>
      </c>
    </row>
    <row r="1155" spans="1:32" x14ac:dyDescent="0.3">
      <c r="A1155">
        <v>2</v>
      </c>
      <c r="B1155">
        <v>1.72</v>
      </c>
      <c r="C1155">
        <f t="shared" si="180"/>
        <v>1.1266595582400232</v>
      </c>
      <c r="E1155" t="s">
        <v>12</v>
      </c>
      <c r="F1155" t="s">
        <v>1</v>
      </c>
      <c r="G1155">
        <f t="shared" si="181"/>
        <v>0</v>
      </c>
      <c r="H1155">
        <f t="shared" si="182"/>
        <v>0</v>
      </c>
      <c r="I1155">
        <f t="shared" si="183"/>
        <v>0</v>
      </c>
      <c r="J1155">
        <f t="shared" si="184"/>
        <v>1</v>
      </c>
      <c r="K1155" t="s">
        <v>2</v>
      </c>
      <c r="L1155">
        <f t="shared" si="185"/>
        <v>0</v>
      </c>
      <c r="M1155">
        <f t="shared" si="186"/>
        <v>0</v>
      </c>
      <c r="N1155">
        <f t="shared" si="187"/>
        <v>1</v>
      </c>
      <c r="O1155">
        <v>61.7</v>
      </c>
      <c r="P1155">
        <v>58</v>
      </c>
      <c r="Q1155">
        <v>8324</v>
      </c>
      <c r="R1155">
        <v>9.0268981875135257</v>
      </c>
      <c r="S1155">
        <f t="shared" ref="S1155:S1218" si="188">EXP(R1155)</f>
        <v>8324.0000000000055</v>
      </c>
      <c r="T1155">
        <v>9.1114411861079265</v>
      </c>
      <c r="U1155">
        <f t="shared" ref="U1155:U1218" si="189">EXP(T1155)</f>
        <v>9058.3402429114885</v>
      </c>
      <c r="V1155">
        <v>-8.4542998594400842E-2</v>
      </c>
      <c r="W1155">
        <v>9.100578412155798</v>
      </c>
      <c r="X1155">
        <v>-7.3680224642272307E-2</v>
      </c>
      <c r="Z1155">
        <v>8324</v>
      </c>
      <c r="AA1155">
        <v>9.0268981875135257</v>
      </c>
      <c r="AB1155">
        <v>0</v>
      </c>
      <c r="AC1155">
        <v>1</v>
      </c>
      <c r="AD1155">
        <v>7.71</v>
      </c>
      <c r="AE1155">
        <v>7.81</v>
      </c>
      <c r="AF1155">
        <v>4.79</v>
      </c>
    </row>
    <row r="1156" spans="1:32" x14ac:dyDescent="0.3">
      <c r="A1156">
        <v>2</v>
      </c>
      <c r="B1156">
        <v>1.52</v>
      </c>
      <c r="C1156">
        <f t="shared" si="180"/>
        <v>1.0964463975475236</v>
      </c>
      <c r="E1156" t="s">
        <v>12</v>
      </c>
      <c r="F1156" t="s">
        <v>10</v>
      </c>
      <c r="G1156">
        <f t="shared" si="181"/>
        <v>0</v>
      </c>
      <c r="H1156">
        <f t="shared" si="182"/>
        <v>0</v>
      </c>
      <c r="I1156">
        <f t="shared" si="183"/>
        <v>0</v>
      </c>
      <c r="J1156">
        <f t="shared" si="184"/>
        <v>1</v>
      </c>
      <c r="K1156" t="s">
        <v>2</v>
      </c>
      <c r="L1156">
        <f t="shared" si="185"/>
        <v>0</v>
      </c>
      <c r="M1156">
        <f t="shared" si="186"/>
        <v>0</v>
      </c>
      <c r="N1156">
        <f t="shared" si="187"/>
        <v>1</v>
      </c>
      <c r="O1156">
        <v>60.5</v>
      </c>
      <c r="P1156">
        <v>60</v>
      </c>
      <c r="Q1156">
        <v>8852</v>
      </c>
      <c r="R1156">
        <v>9.0883987011709397</v>
      </c>
      <c r="S1156">
        <f t="shared" si="188"/>
        <v>8851.9999999999945</v>
      </c>
      <c r="T1156">
        <v>8.8056466117695944</v>
      </c>
      <c r="U1156">
        <f t="shared" si="189"/>
        <v>6671.8109697791506</v>
      </c>
      <c r="V1156">
        <v>0.28275208940134533</v>
      </c>
      <c r="W1156">
        <v>8.8038242191035359</v>
      </c>
      <c r="X1156">
        <v>0.28457448206740388</v>
      </c>
      <c r="Z1156">
        <v>8852</v>
      </c>
      <c r="AA1156">
        <v>9.0883987011709397</v>
      </c>
      <c r="AB1156">
        <v>0</v>
      </c>
      <c r="AC1156">
        <v>1</v>
      </c>
      <c r="AD1156">
        <v>7.48</v>
      </c>
      <c r="AE1156">
        <v>7.4</v>
      </c>
      <c r="AF1156">
        <v>4.5</v>
      </c>
    </row>
    <row r="1157" spans="1:32" x14ac:dyDescent="0.3">
      <c r="A1157">
        <v>2</v>
      </c>
      <c r="B1157">
        <v>1.01</v>
      </c>
      <c r="C1157">
        <f t="shared" si="180"/>
        <v>1.0021904733436682</v>
      </c>
      <c r="E1157" t="s">
        <v>18</v>
      </c>
      <c r="F1157" t="s">
        <v>6</v>
      </c>
      <c r="G1157">
        <f t="shared" si="181"/>
        <v>0</v>
      </c>
      <c r="H1157">
        <f t="shared" si="182"/>
        <v>1</v>
      </c>
      <c r="I1157">
        <f t="shared" si="183"/>
        <v>0</v>
      </c>
      <c r="J1157">
        <f t="shared" si="184"/>
        <v>0</v>
      </c>
      <c r="K1157" t="s">
        <v>11</v>
      </c>
      <c r="L1157">
        <f t="shared" si="185"/>
        <v>0</v>
      </c>
      <c r="M1157">
        <f t="shared" si="186"/>
        <v>0</v>
      </c>
      <c r="N1157">
        <f t="shared" si="187"/>
        <v>1</v>
      </c>
      <c r="O1157">
        <v>60.9</v>
      </c>
      <c r="P1157">
        <v>58</v>
      </c>
      <c r="Q1157">
        <v>4566</v>
      </c>
      <c r="R1157">
        <v>8.4263928270897406</v>
      </c>
      <c r="S1157">
        <f t="shared" si="188"/>
        <v>4565.9999999999991</v>
      </c>
      <c r="T1157">
        <v>8.4885288402860581</v>
      </c>
      <c r="U1157">
        <f t="shared" si="189"/>
        <v>4858.7128701556003</v>
      </c>
      <c r="V1157">
        <v>-6.2136013196317563E-2</v>
      </c>
      <c r="W1157">
        <v>8.4932165517165501</v>
      </c>
      <c r="X1157">
        <v>-6.6823724626809522E-2</v>
      </c>
      <c r="Z1157">
        <v>4566</v>
      </c>
      <c r="AA1157">
        <v>8.4263928270897406</v>
      </c>
      <c r="AB1157">
        <v>0</v>
      </c>
      <c r="AC1157">
        <v>1</v>
      </c>
      <c r="AD1157">
        <v>6.45</v>
      </c>
      <c r="AE1157">
        <v>6.49</v>
      </c>
      <c r="AF1157">
        <v>3.94</v>
      </c>
    </row>
    <row r="1158" spans="1:32" x14ac:dyDescent="0.3">
      <c r="A1158">
        <v>2</v>
      </c>
      <c r="B1158">
        <v>1.5</v>
      </c>
      <c r="C1158">
        <f t="shared" si="180"/>
        <v>1.0932575062388263</v>
      </c>
      <c r="E1158" t="s">
        <v>12</v>
      </c>
      <c r="F1158" t="s">
        <v>14</v>
      </c>
      <c r="G1158">
        <f t="shared" si="181"/>
        <v>0</v>
      </c>
      <c r="H1158">
        <f t="shared" si="182"/>
        <v>1</v>
      </c>
      <c r="I1158">
        <f t="shared" si="183"/>
        <v>0</v>
      </c>
      <c r="J1158">
        <f t="shared" si="184"/>
        <v>0</v>
      </c>
      <c r="K1158" t="s">
        <v>7</v>
      </c>
      <c r="L1158">
        <f t="shared" si="185"/>
        <v>0</v>
      </c>
      <c r="M1158">
        <f t="shared" si="186"/>
        <v>1</v>
      </c>
      <c r="N1158">
        <f t="shared" si="187"/>
        <v>0</v>
      </c>
      <c r="O1158">
        <v>59.6</v>
      </c>
      <c r="P1158">
        <v>60</v>
      </c>
      <c r="Q1158">
        <v>15338</v>
      </c>
      <c r="R1158">
        <v>9.6380886883248049</v>
      </c>
      <c r="S1158">
        <f t="shared" si="188"/>
        <v>15338.000000000005</v>
      </c>
      <c r="T1158">
        <v>9.5549030573724956</v>
      </c>
      <c r="U1158">
        <f t="shared" si="189"/>
        <v>14113.725708531942</v>
      </c>
      <c r="V1158">
        <v>8.3185630952309353E-2</v>
      </c>
      <c r="W1158">
        <v>9.5565862126018359</v>
      </c>
      <c r="X1158">
        <v>8.1502475722968981E-2</v>
      </c>
      <c r="Z1158">
        <v>15338</v>
      </c>
      <c r="AA1158">
        <v>9.6380886883248049</v>
      </c>
      <c r="AB1158">
        <v>0</v>
      </c>
      <c r="AC1158">
        <v>1</v>
      </c>
      <c r="AD1158">
        <v>7.41</v>
      </c>
      <c r="AE1158">
        <v>7.49</v>
      </c>
      <c r="AF1158">
        <v>4.4400000000000004</v>
      </c>
    </row>
    <row r="1159" spans="1:32" x14ac:dyDescent="0.3">
      <c r="A1159">
        <v>2</v>
      </c>
      <c r="B1159">
        <v>1.06</v>
      </c>
      <c r="C1159">
        <f t="shared" si="180"/>
        <v>1.0128957753911554</v>
      </c>
      <c r="E1159" t="s">
        <v>12</v>
      </c>
      <c r="F1159" t="s">
        <v>6</v>
      </c>
      <c r="G1159">
        <f t="shared" si="181"/>
        <v>0</v>
      </c>
      <c r="H1159">
        <f t="shared" si="182"/>
        <v>1</v>
      </c>
      <c r="I1159">
        <f t="shared" si="183"/>
        <v>0</v>
      </c>
      <c r="J1159">
        <f t="shared" si="184"/>
        <v>0</v>
      </c>
      <c r="K1159" t="s">
        <v>15</v>
      </c>
      <c r="L1159">
        <f t="shared" si="185"/>
        <v>0</v>
      </c>
      <c r="M1159">
        <f t="shared" si="186"/>
        <v>1</v>
      </c>
      <c r="N1159">
        <f t="shared" si="187"/>
        <v>0</v>
      </c>
      <c r="O1159">
        <v>62.3</v>
      </c>
      <c r="P1159">
        <v>58</v>
      </c>
      <c r="Q1159">
        <v>6716</v>
      </c>
      <c r="R1159">
        <v>8.8122480181974314</v>
      </c>
      <c r="S1159">
        <f t="shared" si="188"/>
        <v>6716</v>
      </c>
      <c r="T1159">
        <v>8.9251048444112975</v>
      </c>
      <c r="U1159">
        <f t="shared" si="189"/>
        <v>7518.3715508999758</v>
      </c>
      <c r="V1159">
        <v>-0.11285682621386606</v>
      </c>
      <c r="W1159">
        <v>8.9264553013007291</v>
      </c>
      <c r="X1159">
        <v>-0.11420728310329764</v>
      </c>
      <c r="Z1159">
        <v>6716</v>
      </c>
      <c r="AA1159">
        <v>8.8122480181974314</v>
      </c>
      <c r="AB1159">
        <v>0</v>
      </c>
      <c r="AC1159">
        <v>1</v>
      </c>
      <c r="AD1159">
        <v>6.49</v>
      </c>
      <c r="AE1159">
        <v>6.52</v>
      </c>
      <c r="AF1159">
        <v>4.05</v>
      </c>
    </row>
    <row r="1160" spans="1:32" x14ac:dyDescent="0.3">
      <c r="A1160">
        <v>2</v>
      </c>
      <c r="B1160">
        <v>1.22</v>
      </c>
      <c r="C1160">
        <f t="shared" si="180"/>
        <v>1.0446974310615553</v>
      </c>
      <c r="E1160" t="s">
        <v>3</v>
      </c>
      <c r="F1160" t="s">
        <v>14</v>
      </c>
      <c r="G1160">
        <f t="shared" si="181"/>
        <v>0</v>
      </c>
      <c r="H1160">
        <f t="shared" si="182"/>
        <v>1</v>
      </c>
      <c r="I1160">
        <f t="shared" si="183"/>
        <v>0</v>
      </c>
      <c r="J1160">
        <f t="shared" si="184"/>
        <v>0</v>
      </c>
      <c r="K1160" t="s">
        <v>11</v>
      </c>
      <c r="L1160">
        <f t="shared" si="185"/>
        <v>0</v>
      </c>
      <c r="M1160">
        <f t="shared" si="186"/>
        <v>0</v>
      </c>
      <c r="N1160">
        <f t="shared" si="187"/>
        <v>1</v>
      </c>
      <c r="O1160">
        <v>62</v>
      </c>
      <c r="P1160">
        <v>57</v>
      </c>
      <c r="Q1160">
        <v>4852</v>
      </c>
      <c r="R1160">
        <v>8.4871462700639402</v>
      </c>
      <c r="S1160">
        <f t="shared" si="188"/>
        <v>4851.9999999999973</v>
      </c>
      <c r="T1160">
        <v>8.7641039545931374</v>
      </c>
      <c r="U1160">
        <f t="shared" si="189"/>
        <v>6400.3243937913148</v>
      </c>
      <c r="V1160">
        <v>-0.27695768452919722</v>
      </c>
      <c r="W1160">
        <v>8.7542836007531708</v>
      </c>
      <c r="X1160">
        <v>-0.26713733068923062</v>
      </c>
      <c r="Z1160">
        <v>4852</v>
      </c>
      <c r="AA1160">
        <v>8.4871462700639402</v>
      </c>
      <c r="AB1160">
        <v>0</v>
      </c>
      <c r="AC1160">
        <v>1</v>
      </c>
      <c r="AD1160">
        <v>6.88</v>
      </c>
      <c r="AE1160">
        <v>6.83</v>
      </c>
      <c r="AF1160">
        <v>4.25</v>
      </c>
    </row>
    <row r="1161" spans="1:32" x14ac:dyDescent="0.3">
      <c r="A1161">
        <v>2</v>
      </c>
      <c r="B1161">
        <v>1.05</v>
      </c>
      <c r="C1161">
        <f t="shared" si="180"/>
        <v>1.010786718750355</v>
      </c>
      <c r="E1161" t="s">
        <v>3</v>
      </c>
      <c r="F1161" t="s">
        <v>14</v>
      </c>
      <c r="G1161">
        <f t="shared" si="181"/>
        <v>0</v>
      </c>
      <c r="H1161">
        <f t="shared" si="182"/>
        <v>1</v>
      </c>
      <c r="I1161">
        <f t="shared" si="183"/>
        <v>0</v>
      </c>
      <c r="J1161">
        <f t="shared" si="184"/>
        <v>0</v>
      </c>
      <c r="K1161" t="s">
        <v>2</v>
      </c>
      <c r="L1161">
        <f t="shared" si="185"/>
        <v>0</v>
      </c>
      <c r="M1161">
        <f t="shared" si="186"/>
        <v>0</v>
      </c>
      <c r="N1161">
        <f t="shared" si="187"/>
        <v>1</v>
      </c>
      <c r="O1161">
        <v>60.6</v>
      </c>
      <c r="P1161">
        <v>59</v>
      </c>
      <c r="Q1161">
        <v>5586</v>
      </c>
      <c r="R1161">
        <v>8.6280187465051217</v>
      </c>
      <c r="S1161">
        <f t="shared" si="188"/>
        <v>5585.9999999999982</v>
      </c>
      <c r="T1161">
        <v>8.5314018323746712</v>
      </c>
      <c r="U1161">
        <f t="shared" si="189"/>
        <v>5071.5503174341584</v>
      </c>
      <c r="V1161">
        <v>9.6616914130450482E-2</v>
      </c>
      <c r="W1161">
        <v>8.5406144620090707</v>
      </c>
      <c r="X1161">
        <v>8.7404284496050977E-2</v>
      </c>
      <c r="Z1161">
        <v>5586</v>
      </c>
      <c r="AA1161">
        <v>8.6280187465051217</v>
      </c>
      <c r="AB1161">
        <v>0</v>
      </c>
      <c r="AC1161">
        <v>1</v>
      </c>
      <c r="AD1161">
        <v>6.51</v>
      </c>
      <c r="AE1161">
        <v>6.56</v>
      </c>
      <c r="AF1161">
        <v>3.96</v>
      </c>
    </row>
    <row r="1162" spans="1:32" x14ac:dyDescent="0.3">
      <c r="A1162">
        <v>2</v>
      </c>
      <c r="B1162">
        <v>1.24</v>
      </c>
      <c r="C1162">
        <f t="shared" si="180"/>
        <v>1.0484396301753314</v>
      </c>
      <c r="E1162" t="s">
        <v>12</v>
      </c>
      <c r="F1162" t="s">
        <v>17</v>
      </c>
      <c r="G1162">
        <f t="shared" si="181"/>
        <v>1</v>
      </c>
      <c r="H1162">
        <f t="shared" si="182"/>
        <v>0</v>
      </c>
      <c r="I1162">
        <f t="shared" si="183"/>
        <v>0</v>
      </c>
      <c r="J1162">
        <f t="shared" si="184"/>
        <v>0</v>
      </c>
      <c r="K1162" t="s">
        <v>11</v>
      </c>
      <c r="L1162">
        <f t="shared" si="185"/>
        <v>0</v>
      </c>
      <c r="M1162">
        <f t="shared" si="186"/>
        <v>0</v>
      </c>
      <c r="N1162">
        <f t="shared" si="187"/>
        <v>1</v>
      </c>
      <c r="O1162">
        <v>59.9</v>
      </c>
      <c r="P1162">
        <v>59</v>
      </c>
      <c r="Q1162">
        <v>5382</v>
      </c>
      <c r="R1162">
        <v>8.5908153312868514</v>
      </c>
      <c r="S1162">
        <f t="shared" si="188"/>
        <v>5382.0000000000018</v>
      </c>
      <c r="T1162">
        <v>8.8423359083644915</v>
      </c>
      <c r="U1162">
        <f t="shared" si="189"/>
        <v>6921.1409235328128</v>
      </c>
      <c r="V1162">
        <v>-0.25152057707764008</v>
      </c>
      <c r="W1162">
        <v>8.8400565909528108</v>
      </c>
      <c r="X1162">
        <v>-0.24924125966595945</v>
      </c>
      <c r="Z1162">
        <v>5382</v>
      </c>
      <c r="AA1162">
        <v>8.5908153312868514</v>
      </c>
      <c r="AB1162">
        <v>0</v>
      </c>
      <c r="AC1162">
        <v>1</v>
      </c>
      <c r="AD1162">
        <v>7.01</v>
      </c>
      <c r="AE1162">
        <v>6.95</v>
      </c>
      <c r="AF1162">
        <v>4.18</v>
      </c>
    </row>
    <row r="1163" spans="1:32" x14ac:dyDescent="0.3">
      <c r="A1163">
        <v>2</v>
      </c>
      <c r="B1163">
        <v>1.22</v>
      </c>
      <c r="C1163">
        <f t="shared" si="180"/>
        <v>1.0446974310615553</v>
      </c>
      <c r="E1163" t="s">
        <v>18</v>
      </c>
      <c r="F1163" t="s">
        <v>1</v>
      </c>
      <c r="G1163">
        <f t="shared" si="181"/>
        <v>0</v>
      </c>
      <c r="H1163">
        <f t="shared" si="182"/>
        <v>0</v>
      </c>
      <c r="I1163">
        <f t="shared" si="183"/>
        <v>0</v>
      </c>
      <c r="J1163">
        <f t="shared" si="184"/>
        <v>1</v>
      </c>
      <c r="K1163" t="s">
        <v>11</v>
      </c>
      <c r="L1163">
        <f t="shared" si="185"/>
        <v>0</v>
      </c>
      <c r="M1163">
        <f t="shared" si="186"/>
        <v>0</v>
      </c>
      <c r="N1163">
        <f t="shared" si="187"/>
        <v>1</v>
      </c>
      <c r="O1163">
        <v>62.2</v>
      </c>
      <c r="P1163">
        <v>60</v>
      </c>
      <c r="Q1163">
        <v>4058</v>
      </c>
      <c r="R1163">
        <v>8.3084455203857601</v>
      </c>
      <c r="S1163">
        <f t="shared" si="188"/>
        <v>4058.0000000000005</v>
      </c>
      <c r="T1163">
        <v>8.4602966751172914</v>
      </c>
      <c r="U1163">
        <f t="shared" si="189"/>
        <v>4723.4591225738004</v>
      </c>
      <c r="V1163">
        <v>-0.15185115473153132</v>
      </c>
      <c r="W1163">
        <v>8.4521386288718432</v>
      </c>
      <c r="X1163">
        <v>-0.14369310848608308</v>
      </c>
      <c r="Z1163">
        <v>4058</v>
      </c>
      <c r="AA1163">
        <v>8.3084455203857601</v>
      </c>
      <c r="AB1163">
        <v>0</v>
      </c>
      <c r="AC1163">
        <v>1</v>
      </c>
      <c r="AD1163">
        <v>6.77</v>
      </c>
      <c r="AE1163">
        <v>6.89</v>
      </c>
      <c r="AF1163">
        <v>4.25</v>
      </c>
    </row>
    <row r="1164" spans="1:32" x14ac:dyDescent="0.3">
      <c r="A1164">
        <v>2</v>
      </c>
      <c r="B1164">
        <v>1.06</v>
      </c>
      <c r="C1164">
        <f t="shared" si="180"/>
        <v>1.0128957753911554</v>
      </c>
      <c r="E1164" t="s">
        <v>18</v>
      </c>
      <c r="F1164" t="s">
        <v>17</v>
      </c>
      <c r="G1164">
        <f t="shared" si="181"/>
        <v>1</v>
      </c>
      <c r="H1164">
        <f t="shared" si="182"/>
        <v>0</v>
      </c>
      <c r="I1164">
        <f t="shared" si="183"/>
        <v>0</v>
      </c>
      <c r="J1164">
        <f t="shared" si="184"/>
        <v>0</v>
      </c>
      <c r="K1164" t="s">
        <v>11</v>
      </c>
      <c r="L1164">
        <f t="shared" si="185"/>
        <v>0</v>
      </c>
      <c r="M1164">
        <f t="shared" si="186"/>
        <v>0</v>
      </c>
      <c r="N1164">
        <f t="shared" si="187"/>
        <v>1</v>
      </c>
      <c r="O1164">
        <v>60.9</v>
      </c>
      <c r="P1164">
        <v>58</v>
      </c>
      <c r="Q1164">
        <v>4471</v>
      </c>
      <c r="R1164">
        <v>8.4053673762339809</v>
      </c>
      <c r="S1164">
        <f t="shared" si="188"/>
        <v>4471.0000000000009</v>
      </c>
      <c r="T1164">
        <v>8.6246533181467839</v>
      </c>
      <c r="U1164">
        <f t="shared" si="189"/>
        <v>5567.2323155527847</v>
      </c>
      <c r="V1164">
        <v>-0.21928594191280304</v>
      </c>
      <c r="W1164">
        <v>8.6215284344870593</v>
      </c>
      <c r="X1164">
        <v>-0.21616105825307841</v>
      </c>
      <c r="Z1164">
        <v>4471</v>
      </c>
      <c r="AA1164">
        <v>8.4053673762339809</v>
      </c>
      <c r="AB1164">
        <v>0</v>
      </c>
      <c r="AC1164">
        <v>1</v>
      </c>
      <c r="AD1164">
        <v>6.57</v>
      </c>
      <c r="AE1164">
        <v>6.63</v>
      </c>
      <c r="AF1164">
        <v>4.0199999999999996</v>
      </c>
    </row>
    <row r="1165" spans="1:32" x14ac:dyDescent="0.3">
      <c r="A1165">
        <v>2</v>
      </c>
      <c r="B1165">
        <v>1.1200000000000001</v>
      </c>
      <c r="C1165">
        <f t="shared" si="180"/>
        <v>1.0252341011706301</v>
      </c>
      <c r="E1165" t="s">
        <v>3</v>
      </c>
      <c r="F1165" t="s">
        <v>14</v>
      </c>
      <c r="G1165">
        <f t="shared" si="181"/>
        <v>0</v>
      </c>
      <c r="H1165">
        <f t="shared" si="182"/>
        <v>1</v>
      </c>
      <c r="I1165">
        <f t="shared" si="183"/>
        <v>0</v>
      </c>
      <c r="J1165">
        <f t="shared" si="184"/>
        <v>0</v>
      </c>
      <c r="K1165" t="s">
        <v>15</v>
      </c>
      <c r="L1165">
        <f t="shared" si="185"/>
        <v>0</v>
      </c>
      <c r="M1165">
        <f t="shared" si="186"/>
        <v>1</v>
      </c>
      <c r="N1165">
        <f t="shared" si="187"/>
        <v>0</v>
      </c>
      <c r="O1165">
        <v>61.8</v>
      </c>
      <c r="P1165">
        <v>55</v>
      </c>
      <c r="Q1165">
        <v>9138</v>
      </c>
      <c r="R1165">
        <v>9.1201968221232175</v>
      </c>
      <c r="S1165">
        <f t="shared" si="188"/>
        <v>9138.0000000000055</v>
      </c>
      <c r="T1165">
        <v>9.0223984840543388</v>
      </c>
      <c r="U1165">
        <f t="shared" si="189"/>
        <v>8286.6286115445728</v>
      </c>
      <c r="V1165">
        <v>9.7798338068878721E-2</v>
      </c>
      <c r="W1165">
        <v>9.0211748216056868</v>
      </c>
      <c r="X1165">
        <v>9.9022000517530628E-2</v>
      </c>
      <c r="Z1165">
        <v>9138</v>
      </c>
      <c r="AA1165">
        <v>9.1201968221232175</v>
      </c>
      <c r="AB1165">
        <v>0</v>
      </c>
      <c r="AC1165">
        <v>1</v>
      </c>
      <c r="AD1165">
        <v>6.63</v>
      </c>
      <c r="AE1165">
        <v>6.67</v>
      </c>
      <c r="AF1165">
        <v>4.1100000000000003</v>
      </c>
    </row>
    <row r="1166" spans="1:32" x14ac:dyDescent="0.3">
      <c r="A1166">
        <v>2</v>
      </c>
      <c r="B1166">
        <v>1.23</v>
      </c>
      <c r="C1166">
        <f t="shared" si="180"/>
        <v>1.0465744642047201</v>
      </c>
      <c r="E1166" t="s">
        <v>18</v>
      </c>
      <c r="F1166" t="s">
        <v>4</v>
      </c>
      <c r="G1166">
        <f t="shared" si="181"/>
        <v>0</v>
      </c>
      <c r="H1166">
        <f t="shared" si="182"/>
        <v>0</v>
      </c>
      <c r="I1166">
        <f t="shared" si="183"/>
        <v>1</v>
      </c>
      <c r="J1166">
        <f t="shared" si="184"/>
        <v>0</v>
      </c>
      <c r="K1166" t="s">
        <v>15</v>
      </c>
      <c r="L1166">
        <f t="shared" si="185"/>
        <v>0</v>
      </c>
      <c r="M1166">
        <f t="shared" si="186"/>
        <v>1</v>
      </c>
      <c r="N1166">
        <f t="shared" si="187"/>
        <v>0</v>
      </c>
      <c r="O1166">
        <v>58.5</v>
      </c>
      <c r="P1166">
        <v>62</v>
      </c>
      <c r="Q1166">
        <v>6039</v>
      </c>
      <c r="R1166">
        <v>8.7059937143079011</v>
      </c>
      <c r="S1166">
        <f t="shared" si="188"/>
        <v>6039</v>
      </c>
      <c r="T1166">
        <v>9.0562254306886985</v>
      </c>
      <c r="U1166">
        <f t="shared" si="189"/>
        <v>8571.7349072434572</v>
      </c>
      <c r="V1166">
        <v>-0.35023171638079731</v>
      </c>
      <c r="W1166">
        <v>9.0659949711512873</v>
      </c>
      <c r="X1166">
        <v>-0.36000125684338613</v>
      </c>
      <c r="Z1166">
        <v>6039</v>
      </c>
      <c r="AA1166">
        <v>8.7059937143079011</v>
      </c>
      <c r="AB1166">
        <v>0</v>
      </c>
      <c r="AC1166">
        <v>1</v>
      </c>
      <c r="AD1166">
        <v>6.98</v>
      </c>
      <c r="AE1166">
        <v>7</v>
      </c>
      <c r="AF1166">
        <v>4.09</v>
      </c>
    </row>
    <row r="1167" spans="1:32" x14ac:dyDescent="0.3">
      <c r="A1167">
        <v>2</v>
      </c>
      <c r="B1167">
        <v>1.3</v>
      </c>
      <c r="C1167">
        <f t="shared" si="180"/>
        <v>1.0593906684519199</v>
      </c>
      <c r="E1167" t="s">
        <v>12</v>
      </c>
      <c r="F1167" t="s">
        <v>14</v>
      </c>
      <c r="G1167">
        <f t="shared" si="181"/>
        <v>0</v>
      </c>
      <c r="H1167">
        <f t="shared" si="182"/>
        <v>1</v>
      </c>
      <c r="I1167">
        <f t="shared" si="183"/>
        <v>0</v>
      </c>
      <c r="J1167">
        <f t="shared" si="184"/>
        <v>0</v>
      </c>
      <c r="K1167" t="s">
        <v>2</v>
      </c>
      <c r="L1167">
        <f t="shared" si="185"/>
        <v>0</v>
      </c>
      <c r="M1167">
        <f t="shared" si="186"/>
        <v>0</v>
      </c>
      <c r="N1167">
        <f t="shared" si="187"/>
        <v>1</v>
      </c>
      <c r="O1167">
        <v>61.4</v>
      </c>
      <c r="P1167">
        <v>59</v>
      </c>
      <c r="Q1167">
        <v>8164</v>
      </c>
      <c r="R1167">
        <v>9.0074895239297348</v>
      </c>
      <c r="S1167">
        <f t="shared" si="188"/>
        <v>8163.9999999999945</v>
      </c>
      <c r="T1167">
        <v>8.8498499387703635</v>
      </c>
      <c r="U1167">
        <f t="shared" si="189"/>
        <v>6973.3424632430188</v>
      </c>
      <c r="V1167">
        <v>0.15763958515937126</v>
      </c>
      <c r="W1167">
        <v>8.8486375347234389</v>
      </c>
      <c r="X1167">
        <v>0.15885198920629584</v>
      </c>
      <c r="Z1167">
        <v>8164</v>
      </c>
      <c r="AA1167">
        <v>9.0074895239297348</v>
      </c>
      <c r="AB1167">
        <v>0</v>
      </c>
      <c r="AC1167">
        <v>1</v>
      </c>
      <c r="AD1167">
        <v>7.01</v>
      </c>
      <c r="AE1167">
        <v>6.97</v>
      </c>
      <c r="AF1167">
        <v>4.29</v>
      </c>
    </row>
    <row r="1168" spans="1:32" x14ac:dyDescent="0.3">
      <c r="A1168">
        <v>2</v>
      </c>
      <c r="B1168">
        <v>1.52</v>
      </c>
      <c r="C1168">
        <f t="shared" si="180"/>
        <v>1.0964463975475236</v>
      </c>
      <c r="E1168" t="s">
        <v>12</v>
      </c>
      <c r="F1168" t="s">
        <v>1</v>
      </c>
      <c r="G1168">
        <f t="shared" si="181"/>
        <v>0</v>
      </c>
      <c r="H1168">
        <f t="shared" si="182"/>
        <v>0</v>
      </c>
      <c r="I1168">
        <f t="shared" si="183"/>
        <v>0</v>
      </c>
      <c r="J1168">
        <f t="shared" si="184"/>
        <v>1</v>
      </c>
      <c r="K1168" t="s">
        <v>7</v>
      </c>
      <c r="L1168">
        <f t="shared" si="185"/>
        <v>0</v>
      </c>
      <c r="M1168">
        <f t="shared" si="186"/>
        <v>1</v>
      </c>
      <c r="N1168">
        <f t="shared" si="187"/>
        <v>0</v>
      </c>
      <c r="O1168">
        <v>62.2</v>
      </c>
      <c r="P1168">
        <v>59</v>
      </c>
      <c r="Q1168">
        <v>8580</v>
      </c>
      <c r="R1168">
        <v>9.0571891924820083</v>
      </c>
      <c r="S1168">
        <f t="shared" si="188"/>
        <v>8580.0000000000018</v>
      </c>
      <c r="T1168">
        <v>9.1721393000290075</v>
      </c>
      <c r="U1168">
        <f t="shared" si="189"/>
        <v>9625.1938578550689</v>
      </c>
      <c r="V1168">
        <v>-0.11495010754699919</v>
      </c>
      <c r="W1168">
        <v>9.1677717998480652</v>
      </c>
      <c r="X1168">
        <v>-0.11058260736605696</v>
      </c>
      <c r="Z1168">
        <v>8580</v>
      </c>
      <c r="AA1168">
        <v>9.0571891924820083</v>
      </c>
      <c r="AB1168">
        <v>0</v>
      </c>
      <c r="AC1168">
        <v>1</v>
      </c>
      <c r="AD1168">
        <v>7.38</v>
      </c>
      <c r="AE1168">
        <v>7.32</v>
      </c>
      <c r="AF1168">
        <v>4.57</v>
      </c>
    </row>
    <row r="1169" spans="1:32" x14ac:dyDescent="0.3">
      <c r="A1169">
        <v>2</v>
      </c>
      <c r="B1169">
        <v>1.59</v>
      </c>
      <c r="C1169">
        <f t="shared" si="180"/>
        <v>1.1073559094839769</v>
      </c>
      <c r="E1169" t="s">
        <v>18</v>
      </c>
      <c r="F1169" t="s">
        <v>10</v>
      </c>
      <c r="G1169">
        <f t="shared" si="181"/>
        <v>0</v>
      </c>
      <c r="H1169">
        <f t="shared" si="182"/>
        <v>0</v>
      </c>
      <c r="I1169">
        <f t="shared" si="183"/>
        <v>0</v>
      </c>
      <c r="J1169">
        <f t="shared" si="184"/>
        <v>1</v>
      </c>
      <c r="K1169" t="s">
        <v>11</v>
      </c>
      <c r="L1169">
        <f t="shared" si="185"/>
        <v>0</v>
      </c>
      <c r="M1169">
        <f t="shared" si="186"/>
        <v>0</v>
      </c>
      <c r="N1169">
        <f t="shared" si="187"/>
        <v>1</v>
      </c>
      <c r="O1169">
        <v>61.6</v>
      </c>
      <c r="P1169">
        <v>57</v>
      </c>
      <c r="Q1169">
        <v>7835</v>
      </c>
      <c r="R1169">
        <v>8.9663561547901214</v>
      </c>
      <c r="S1169">
        <f t="shared" si="188"/>
        <v>7835.0000000000018</v>
      </c>
      <c r="T1169">
        <v>8.9334682049644911</v>
      </c>
      <c r="U1169">
        <f t="shared" si="189"/>
        <v>7581.5140767622624</v>
      </c>
      <c r="V1169">
        <v>3.2887949825630258E-2</v>
      </c>
      <c r="W1169">
        <v>8.9234667324049113</v>
      </c>
      <c r="X1169">
        <v>4.2889422385210096E-2</v>
      </c>
      <c r="Z1169">
        <v>7835</v>
      </c>
      <c r="AA1169">
        <v>8.9663561547901214</v>
      </c>
      <c r="AB1169">
        <v>0</v>
      </c>
      <c r="AC1169">
        <v>1</v>
      </c>
      <c r="AD1169">
        <v>7.51</v>
      </c>
      <c r="AE1169">
        <v>7.56</v>
      </c>
      <c r="AF1169">
        <v>4.6399999999999997</v>
      </c>
    </row>
    <row r="1170" spans="1:32" x14ac:dyDescent="0.3">
      <c r="A1170">
        <v>2</v>
      </c>
      <c r="B1170">
        <v>1.1599999999999999</v>
      </c>
      <c r="C1170">
        <f t="shared" si="180"/>
        <v>1.0331760061571806</v>
      </c>
      <c r="E1170" t="s">
        <v>3</v>
      </c>
      <c r="F1170" t="s">
        <v>14</v>
      </c>
      <c r="G1170">
        <f t="shared" si="181"/>
        <v>0</v>
      </c>
      <c r="H1170">
        <f t="shared" si="182"/>
        <v>1</v>
      </c>
      <c r="I1170">
        <f t="shared" si="183"/>
        <v>0</v>
      </c>
      <c r="J1170">
        <f t="shared" si="184"/>
        <v>0</v>
      </c>
      <c r="K1170" t="s">
        <v>15</v>
      </c>
      <c r="L1170">
        <f t="shared" si="185"/>
        <v>0</v>
      </c>
      <c r="M1170">
        <f t="shared" si="186"/>
        <v>1</v>
      </c>
      <c r="N1170">
        <f t="shared" si="187"/>
        <v>0</v>
      </c>
      <c r="O1170">
        <v>61.3</v>
      </c>
      <c r="P1170">
        <v>57</v>
      </c>
      <c r="Q1170">
        <v>9432</v>
      </c>
      <c r="R1170">
        <v>9.1518634422172074</v>
      </c>
      <c r="S1170">
        <f t="shared" si="188"/>
        <v>9432.0000000000055</v>
      </c>
      <c r="T1170">
        <v>9.0977026893572983</v>
      </c>
      <c r="U1170">
        <f t="shared" si="189"/>
        <v>8934.7432275488954</v>
      </c>
      <c r="V1170">
        <v>5.4160752859909067E-2</v>
      </c>
      <c r="W1170">
        <v>9.0922059654067358</v>
      </c>
      <c r="X1170">
        <v>5.9657476810471621E-2</v>
      </c>
      <c r="Z1170">
        <v>9432</v>
      </c>
      <c r="AA1170">
        <v>9.1518634422172074</v>
      </c>
      <c r="AB1170">
        <v>0</v>
      </c>
      <c r="AC1170">
        <v>1</v>
      </c>
      <c r="AD1170">
        <v>6.76</v>
      </c>
      <c r="AE1170">
        <v>6.79</v>
      </c>
      <c r="AF1170">
        <v>4.1500000000000004</v>
      </c>
    </row>
    <row r="1171" spans="1:32" x14ac:dyDescent="0.3">
      <c r="A1171">
        <v>2</v>
      </c>
      <c r="B1171">
        <v>1.02</v>
      </c>
      <c r="C1171">
        <f t="shared" si="180"/>
        <v>1.0043640927805335</v>
      </c>
      <c r="E1171" t="s">
        <v>18</v>
      </c>
      <c r="F1171" t="s">
        <v>4</v>
      </c>
      <c r="G1171">
        <f t="shared" si="181"/>
        <v>0</v>
      </c>
      <c r="H1171">
        <f t="shared" si="182"/>
        <v>0</v>
      </c>
      <c r="I1171">
        <f t="shared" si="183"/>
        <v>1</v>
      </c>
      <c r="J1171">
        <f t="shared" si="184"/>
        <v>0</v>
      </c>
      <c r="K1171" t="s">
        <v>15</v>
      </c>
      <c r="L1171">
        <f t="shared" si="185"/>
        <v>0</v>
      </c>
      <c r="M1171">
        <f t="shared" si="186"/>
        <v>1</v>
      </c>
      <c r="N1171">
        <f t="shared" si="187"/>
        <v>0</v>
      </c>
      <c r="O1171">
        <v>63.3</v>
      </c>
      <c r="P1171">
        <v>60</v>
      </c>
      <c r="Q1171">
        <v>5255</v>
      </c>
      <c r="R1171">
        <v>8.5669352833110519</v>
      </c>
      <c r="S1171">
        <f t="shared" si="188"/>
        <v>5255.0000000000018</v>
      </c>
      <c r="T1171">
        <v>8.7198767535290749</v>
      </c>
      <c r="U1171">
        <f t="shared" si="189"/>
        <v>6123.424351163043</v>
      </c>
      <c r="V1171">
        <v>-0.15294147021802296</v>
      </c>
      <c r="W1171">
        <v>8.7176133506391391</v>
      </c>
      <c r="X1171">
        <v>-0.1506780673280872</v>
      </c>
      <c r="Z1171">
        <v>5255</v>
      </c>
      <c r="AA1171">
        <v>8.5669352833110519</v>
      </c>
      <c r="AB1171">
        <v>0</v>
      </c>
      <c r="AC1171">
        <v>1</v>
      </c>
      <c r="AD1171">
        <v>6.42</v>
      </c>
      <c r="AE1171">
        <v>6.38</v>
      </c>
      <c r="AF1171">
        <v>4.05</v>
      </c>
    </row>
    <row r="1172" spans="1:32" x14ac:dyDescent="0.3">
      <c r="A1172">
        <v>2</v>
      </c>
      <c r="B1172">
        <v>1.1100000000000001</v>
      </c>
      <c r="C1172">
        <f t="shared" si="180"/>
        <v>1.023214116253905</v>
      </c>
      <c r="E1172" t="s">
        <v>12</v>
      </c>
      <c r="F1172" t="s">
        <v>14</v>
      </c>
      <c r="G1172">
        <f t="shared" si="181"/>
        <v>0</v>
      </c>
      <c r="H1172">
        <f t="shared" si="182"/>
        <v>1</v>
      </c>
      <c r="I1172">
        <f t="shared" si="183"/>
        <v>0</v>
      </c>
      <c r="J1172">
        <f t="shared" si="184"/>
        <v>0</v>
      </c>
      <c r="K1172" t="s">
        <v>15</v>
      </c>
      <c r="L1172">
        <f t="shared" si="185"/>
        <v>0</v>
      </c>
      <c r="M1172">
        <f t="shared" si="186"/>
        <v>1</v>
      </c>
      <c r="N1172">
        <f t="shared" si="187"/>
        <v>0</v>
      </c>
      <c r="O1172">
        <v>61.9</v>
      </c>
      <c r="P1172">
        <v>58</v>
      </c>
      <c r="Q1172">
        <v>7371</v>
      </c>
      <c r="R1172">
        <v>8.905308661189288</v>
      </c>
      <c r="S1172">
        <f t="shared" si="188"/>
        <v>7370.9999999999936</v>
      </c>
      <c r="T1172">
        <v>9.013062581771619</v>
      </c>
      <c r="U1172">
        <f t="shared" si="189"/>
        <v>8209.6254628028255</v>
      </c>
      <c r="V1172">
        <v>-0.10775392058233102</v>
      </c>
      <c r="W1172">
        <v>9.0033334281272488</v>
      </c>
      <c r="X1172">
        <v>-9.8024766937960806E-2</v>
      </c>
      <c r="Z1172">
        <v>7371</v>
      </c>
      <c r="AA1172">
        <v>8.905308661189288</v>
      </c>
      <c r="AB1172">
        <v>0</v>
      </c>
      <c r="AC1172">
        <v>1</v>
      </c>
      <c r="AD1172">
        <v>6.7</v>
      </c>
      <c r="AE1172">
        <v>6.64</v>
      </c>
      <c r="AF1172">
        <v>4.13</v>
      </c>
    </row>
    <row r="1173" spans="1:32" x14ac:dyDescent="0.3">
      <c r="A1173">
        <v>2</v>
      </c>
      <c r="B1173">
        <v>1.51</v>
      </c>
      <c r="C1173">
        <f t="shared" si="180"/>
        <v>1.0948560705584958</v>
      </c>
      <c r="E1173" t="s">
        <v>3</v>
      </c>
      <c r="F1173" t="s">
        <v>6</v>
      </c>
      <c r="G1173">
        <f t="shared" si="181"/>
        <v>0</v>
      </c>
      <c r="H1173">
        <f t="shared" si="182"/>
        <v>1</v>
      </c>
      <c r="I1173">
        <f t="shared" si="183"/>
        <v>0</v>
      </c>
      <c r="J1173">
        <f t="shared" si="184"/>
        <v>0</v>
      </c>
      <c r="K1173" t="s">
        <v>15</v>
      </c>
      <c r="L1173">
        <f t="shared" si="185"/>
        <v>0</v>
      </c>
      <c r="M1173">
        <f t="shared" si="186"/>
        <v>1</v>
      </c>
      <c r="N1173">
        <f t="shared" si="187"/>
        <v>0</v>
      </c>
      <c r="O1173">
        <v>59.8</v>
      </c>
      <c r="P1173">
        <v>59</v>
      </c>
      <c r="Q1173">
        <v>13986</v>
      </c>
      <c r="R1173">
        <v>9.5458121082638119</v>
      </c>
      <c r="S1173">
        <f t="shared" si="188"/>
        <v>13985.999999999996</v>
      </c>
      <c r="T1173">
        <v>9.5602781935699301</v>
      </c>
      <c r="U1173">
        <f t="shared" si="189"/>
        <v>14189.79315977831</v>
      </c>
      <c r="V1173">
        <v>-1.4466085306118259E-2</v>
      </c>
      <c r="W1173">
        <v>9.5517587381778419</v>
      </c>
      <c r="X1173">
        <v>-5.9466299140300549E-3</v>
      </c>
      <c r="Z1173">
        <v>13986</v>
      </c>
      <c r="AA1173">
        <v>9.5458121082638119</v>
      </c>
      <c r="AB1173">
        <v>0</v>
      </c>
      <c r="AC1173">
        <v>1</v>
      </c>
      <c r="AD1173">
        <v>7.55</v>
      </c>
      <c r="AE1173">
        <v>7.47</v>
      </c>
      <c r="AF1173">
        <v>4.49</v>
      </c>
    </row>
    <row r="1174" spans="1:32" x14ac:dyDescent="0.3">
      <c r="A1174">
        <v>2</v>
      </c>
      <c r="B1174">
        <v>1.02</v>
      </c>
      <c r="C1174">
        <f t="shared" si="180"/>
        <v>1.0043640927805335</v>
      </c>
      <c r="E1174" t="s">
        <v>12</v>
      </c>
      <c r="F1174" t="s">
        <v>4</v>
      </c>
      <c r="G1174">
        <f t="shared" si="181"/>
        <v>0</v>
      </c>
      <c r="H1174">
        <f t="shared" si="182"/>
        <v>0</v>
      </c>
      <c r="I1174">
        <f t="shared" si="183"/>
        <v>1</v>
      </c>
      <c r="J1174">
        <f t="shared" si="184"/>
        <v>0</v>
      </c>
      <c r="K1174" t="s">
        <v>7</v>
      </c>
      <c r="L1174">
        <f t="shared" si="185"/>
        <v>0</v>
      </c>
      <c r="M1174">
        <f t="shared" si="186"/>
        <v>1</v>
      </c>
      <c r="N1174">
        <f t="shared" si="187"/>
        <v>0</v>
      </c>
      <c r="O1174">
        <v>62.1</v>
      </c>
      <c r="P1174">
        <v>59</v>
      </c>
      <c r="Q1174">
        <v>5469</v>
      </c>
      <c r="R1174">
        <v>8.6068510633467721</v>
      </c>
      <c r="S1174">
        <f t="shared" si="188"/>
        <v>5468.9999999999964</v>
      </c>
      <c r="T1174">
        <v>8.72383751961436</v>
      </c>
      <c r="U1174">
        <f t="shared" si="189"/>
        <v>6147.7258972591972</v>
      </c>
      <c r="V1174">
        <v>-0.11698645626758797</v>
      </c>
      <c r="W1174">
        <v>8.7327701460904414</v>
      </c>
      <c r="X1174">
        <v>-0.12591908274366936</v>
      </c>
      <c r="Z1174">
        <v>5469</v>
      </c>
      <c r="AA1174">
        <v>8.6068510633467721</v>
      </c>
      <c r="AB1174">
        <v>0</v>
      </c>
      <c r="AC1174">
        <v>1</v>
      </c>
      <c r="AD1174">
        <v>6.38</v>
      </c>
      <c r="AE1174">
        <v>6.43</v>
      </c>
      <c r="AF1174">
        <v>3.98</v>
      </c>
    </row>
    <row r="1175" spans="1:32" x14ac:dyDescent="0.3">
      <c r="A1175">
        <v>2</v>
      </c>
      <c r="B1175">
        <v>1.01</v>
      </c>
      <c r="C1175">
        <f t="shared" si="180"/>
        <v>1.0021904733436682</v>
      </c>
      <c r="E1175" t="s">
        <v>12</v>
      </c>
      <c r="F1175" t="s">
        <v>13</v>
      </c>
      <c r="G1175">
        <f t="shared" si="181"/>
        <v>0</v>
      </c>
      <c r="H1175">
        <f t="shared" si="182"/>
        <v>0</v>
      </c>
      <c r="I1175">
        <f t="shared" si="183"/>
        <v>1</v>
      </c>
      <c r="J1175">
        <f t="shared" si="184"/>
        <v>0</v>
      </c>
      <c r="K1175" t="s">
        <v>7</v>
      </c>
      <c r="L1175">
        <f t="shared" si="185"/>
        <v>0</v>
      </c>
      <c r="M1175">
        <f t="shared" si="186"/>
        <v>1</v>
      </c>
      <c r="N1175">
        <f t="shared" si="187"/>
        <v>0</v>
      </c>
      <c r="O1175">
        <v>60.2</v>
      </c>
      <c r="P1175">
        <v>59</v>
      </c>
      <c r="Q1175">
        <v>6618</v>
      </c>
      <c r="R1175">
        <v>8.7975484884815582</v>
      </c>
      <c r="S1175">
        <f t="shared" si="188"/>
        <v>6618.0000000000055</v>
      </c>
      <c r="T1175">
        <v>8.7529511030540643</v>
      </c>
      <c r="U1175">
        <f t="shared" si="189"/>
        <v>6329.3391060105423</v>
      </c>
      <c r="V1175">
        <v>4.4597385427493919E-2</v>
      </c>
      <c r="W1175">
        <v>8.7525705292589855</v>
      </c>
      <c r="X1175">
        <v>4.497795922257275E-2</v>
      </c>
      <c r="Z1175">
        <v>6618</v>
      </c>
      <c r="AA1175">
        <v>8.7975484884815582</v>
      </c>
      <c r="AB1175">
        <v>0</v>
      </c>
      <c r="AC1175">
        <v>1</v>
      </c>
      <c r="AD1175">
        <v>6.58</v>
      </c>
      <c r="AE1175">
        <v>6.51</v>
      </c>
      <c r="AF1175">
        <v>3.94</v>
      </c>
    </row>
    <row r="1176" spans="1:32" x14ac:dyDescent="0.3">
      <c r="A1176">
        <v>2</v>
      </c>
      <c r="B1176">
        <v>1.26</v>
      </c>
      <c r="C1176">
        <f t="shared" si="180"/>
        <v>1.0521350361527664</v>
      </c>
      <c r="E1176" t="s">
        <v>3</v>
      </c>
      <c r="F1176" t="s">
        <v>17</v>
      </c>
      <c r="G1176">
        <f t="shared" si="181"/>
        <v>1</v>
      </c>
      <c r="H1176">
        <f t="shared" si="182"/>
        <v>0</v>
      </c>
      <c r="I1176">
        <f t="shared" si="183"/>
        <v>0</v>
      </c>
      <c r="J1176">
        <f t="shared" si="184"/>
        <v>0</v>
      </c>
      <c r="K1176" t="s">
        <v>11</v>
      </c>
      <c r="L1176">
        <f t="shared" si="185"/>
        <v>0</v>
      </c>
      <c r="M1176">
        <f t="shared" si="186"/>
        <v>0</v>
      </c>
      <c r="N1176">
        <f t="shared" si="187"/>
        <v>1</v>
      </c>
      <c r="O1176">
        <v>61.6</v>
      </c>
      <c r="P1176">
        <v>56</v>
      </c>
      <c r="Q1176">
        <v>5412</v>
      </c>
      <c r="R1176">
        <v>8.5963739892906794</v>
      </c>
      <c r="S1176">
        <f t="shared" si="188"/>
        <v>5412.0000000000045</v>
      </c>
      <c r="T1176">
        <v>8.8802965045365756</v>
      </c>
      <c r="U1176">
        <f t="shared" si="189"/>
        <v>7188.9219678018881</v>
      </c>
      <c r="V1176">
        <v>-0.28392251524589618</v>
      </c>
      <c r="W1176">
        <v>8.8656321564339748</v>
      </c>
      <c r="X1176">
        <v>-0.26925816714329542</v>
      </c>
      <c r="Z1176">
        <v>5412</v>
      </c>
      <c r="AA1176">
        <v>8.5963739892906794</v>
      </c>
      <c r="AB1176">
        <v>0</v>
      </c>
      <c r="AC1176">
        <v>1</v>
      </c>
      <c r="AD1176">
        <v>6.99</v>
      </c>
      <c r="AE1176">
        <v>6.95</v>
      </c>
      <c r="AF1176">
        <v>4.3</v>
      </c>
    </row>
    <row r="1177" spans="1:32" x14ac:dyDescent="0.3">
      <c r="A1177">
        <v>2</v>
      </c>
      <c r="B1177">
        <v>1.02</v>
      </c>
      <c r="C1177">
        <f t="shared" si="180"/>
        <v>1.0043640927805335</v>
      </c>
      <c r="E1177" t="s">
        <v>3</v>
      </c>
      <c r="F1177" t="s">
        <v>6</v>
      </c>
      <c r="G1177">
        <f t="shared" si="181"/>
        <v>0</v>
      </c>
      <c r="H1177">
        <f t="shared" si="182"/>
        <v>1</v>
      </c>
      <c r="I1177">
        <f t="shared" si="183"/>
        <v>0</v>
      </c>
      <c r="J1177">
        <f t="shared" si="184"/>
        <v>0</v>
      </c>
      <c r="K1177" t="s">
        <v>2</v>
      </c>
      <c r="L1177">
        <f t="shared" si="185"/>
        <v>0</v>
      </c>
      <c r="M1177">
        <f t="shared" si="186"/>
        <v>0</v>
      </c>
      <c r="N1177">
        <f t="shared" si="187"/>
        <v>1</v>
      </c>
      <c r="O1177">
        <v>62.2</v>
      </c>
      <c r="P1177">
        <v>57</v>
      </c>
      <c r="Q1177">
        <v>5553</v>
      </c>
      <c r="R1177">
        <v>8.6220936012416072</v>
      </c>
      <c r="S1177">
        <f t="shared" si="188"/>
        <v>5553</v>
      </c>
      <c r="T1177">
        <v>8.4866255806235671</v>
      </c>
      <c r="U1177">
        <f t="shared" si="189"/>
        <v>4849.474272452203</v>
      </c>
      <c r="V1177">
        <v>0.13546802061804009</v>
      </c>
      <c r="W1177">
        <v>8.4883198985976307</v>
      </c>
      <c r="X1177">
        <v>0.13377370264397648</v>
      </c>
      <c r="Z1177">
        <v>5553</v>
      </c>
      <c r="AA1177">
        <v>8.6220936012416072</v>
      </c>
      <c r="AB1177">
        <v>0</v>
      </c>
      <c r="AC1177">
        <v>1</v>
      </c>
      <c r="AD1177">
        <v>6.41</v>
      </c>
      <c r="AE1177">
        <v>6.45</v>
      </c>
      <c r="AF1177">
        <v>4</v>
      </c>
    </row>
    <row r="1178" spans="1:32" x14ac:dyDescent="0.3">
      <c r="A1178">
        <v>2</v>
      </c>
      <c r="B1178">
        <v>1.51</v>
      </c>
      <c r="C1178">
        <f t="shared" si="180"/>
        <v>1.0948560705584958</v>
      </c>
      <c r="E1178" t="s">
        <v>0</v>
      </c>
      <c r="F1178" t="s">
        <v>1</v>
      </c>
      <c r="G1178">
        <f t="shared" si="181"/>
        <v>0</v>
      </c>
      <c r="H1178">
        <f t="shared" si="182"/>
        <v>0</v>
      </c>
      <c r="I1178">
        <f t="shared" si="183"/>
        <v>0</v>
      </c>
      <c r="J1178">
        <f t="shared" si="184"/>
        <v>1</v>
      </c>
      <c r="K1178" t="s">
        <v>15</v>
      </c>
      <c r="L1178">
        <f t="shared" si="185"/>
        <v>0</v>
      </c>
      <c r="M1178">
        <f t="shared" si="186"/>
        <v>1</v>
      </c>
      <c r="N1178">
        <f t="shared" si="187"/>
        <v>0</v>
      </c>
      <c r="O1178">
        <v>64</v>
      </c>
      <c r="P1178">
        <v>58</v>
      </c>
      <c r="Q1178">
        <v>7062</v>
      </c>
      <c r="R1178">
        <v>8.8624835764883318</v>
      </c>
      <c r="S1178">
        <f t="shared" si="188"/>
        <v>7062.0000000000009</v>
      </c>
      <c r="T1178">
        <v>9.1525158656323242</v>
      </c>
      <c r="U1178">
        <f t="shared" si="189"/>
        <v>9438.1556654831857</v>
      </c>
      <c r="V1178">
        <v>-0.29003228914399237</v>
      </c>
      <c r="W1178">
        <v>9.1415312962611548</v>
      </c>
      <c r="X1178">
        <v>-0.27904771977282294</v>
      </c>
      <c r="Z1178">
        <v>7062</v>
      </c>
      <c r="AA1178">
        <v>8.8624835764883318</v>
      </c>
      <c r="AB1178">
        <v>0</v>
      </c>
      <c r="AC1178">
        <v>1</v>
      </c>
      <c r="AD1178">
        <v>7.27</v>
      </c>
      <c r="AE1178">
        <v>7.24</v>
      </c>
      <c r="AF1178">
        <v>4.6399999999999997</v>
      </c>
    </row>
    <row r="1179" spans="1:32" x14ac:dyDescent="0.3">
      <c r="A1179">
        <v>2</v>
      </c>
      <c r="B1179">
        <v>1.08</v>
      </c>
      <c r="C1179">
        <f t="shared" si="180"/>
        <v>1.0170677506059698</v>
      </c>
      <c r="E1179" t="s">
        <v>3</v>
      </c>
      <c r="F1179" t="s">
        <v>13</v>
      </c>
      <c r="G1179">
        <f t="shared" si="181"/>
        <v>0</v>
      </c>
      <c r="H1179">
        <f t="shared" si="182"/>
        <v>0</v>
      </c>
      <c r="I1179">
        <f t="shared" si="183"/>
        <v>1</v>
      </c>
      <c r="J1179">
        <f t="shared" si="184"/>
        <v>0</v>
      </c>
      <c r="K1179" t="s">
        <v>15</v>
      </c>
      <c r="L1179">
        <f t="shared" si="185"/>
        <v>0</v>
      </c>
      <c r="M1179">
        <f t="shared" si="186"/>
        <v>1</v>
      </c>
      <c r="N1179">
        <f t="shared" si="187"/>
        <v>0</v>
      </c>
      <c r="O1179">
        <v>62.1</v>
      </c>
      <c r="P1179">
        <v>57</v>
      </c>
      <c r="Q1179">
        <v>5559</v>
      </c>
      <c r="R1179">
        <v>8.6231735149534696</v>
      </c>
      <c r="S1179">
        <f t="shared" si="188"/>
        <v>5559.0000000000009</v>
      </c>
      <c r="T1179">
        <v>8.8254004188632891</v>
      </c>
      <c r="U1179">
        <f t="shared" si="189"/>
        <v>6804.91496373872</v>
      </c>
      <c r="V1179">
        <v>-0.20222690390981946</v>
      </c>
      <c r="W1179">
        <v>8.8262990995131396</v>
      </c>
      <c r="X1179">
        <v>-0.20312558455967</v>
      </c>
      <c r="Z1179">
        <v>5559</v>
      </c>
      <c r="AA1179">
        <v>8.6231735149534696</v>
      </c>
      <c r="AB1179">
        <v>0</v>
      </c>
      <c r="AC1179">
        <v>1</v>
      </c>
      <c r="AD1179">
        <v>6.54</v>
      </c>
      <c r="AE1179">
        <v>6.57</v>
      </c>
      <c r="AF1179">
        <v>4.07</v>
      </c>
    </row>
    <row r="1180" spans="1:32" x14ac:dyDescent="0.3">
      <c r="A1180">
        <v>2</v>
      </c>
      <c r="B1180">
        <v>1.02</v>
      </c>
      <c r="C1180">
        <f t="shared" si="180"/>
        <v>1.0043640927805335</v>
      </c>
      <c r="E1180" t="s">
        <v>18</v>
      </c>
      <c r="F1180" t="s">
        <v>13</v>
      </c>
      <c r="G1180">
        <f t="shared" si="181"/>
        <v>0</v>
      </c>
      <c r="H1180">
        <f t="shared" si="182"/>
        <v>0</v>
      </c>
      <c r="I1180">
        <f t="shared" si="183"/>
        <v>1</v>
      </c>
      <c r="J1180">
        <f t="shared" si="184"/>
        <v>0</v>
      </c>
      <c r="K1180" t="s">
        <v>7</v>
      </c>
      <c r="L1180">
        <f t="shared" si="185"/>
        <v>0</v>
      </c>
      <c r="M1180">
        <f t="shared" si="186"/>
        <v>1</v>
      </c>
      <c r="N1180">
        <f t="shared" si="187"/>
        <v>0</v>
      </c>
      <c r="O1180">
        <v>62</v>
      </c>
      <c r="P1180">
        <v>59</v>
      </c>
      <c r="Q1180">
        <v>6126</v>
      </c>
      <c r="R1180">
        <v>8.7202972873927198</v>
      </c>
      <c r="S1180">
        <f t="shared" si="188"/>
        <v>6125.9999999999955</v>
      </c>
      <c r="T1180">
        <v>8.7342792984886266</v>
      </c>
      <c r="U1180">
        <f t="shared" si="189"/>
        <v>6212.2554067853334</v>
      </c>
      <c r="V1180">
        <v>-1.3982011095906799E-2</v>
      </c>
      <c r="W1180">
        <v>8.7418333073275782</v>
      </c>
      <c r="X1180">
        <v>-2.153601993485843E-2</v>
      </c>
      <c r="Z1180">
        <v>6126</v>
      </c>
      <c r="AA1180">
        <v>8.7202972873927198</v>
      </c>
      <c r="AB1180">
        <v>0</v>
      </c>
      <c r="AC1180">
        <v>1</v>
      </c>
      <c r="AD1180">
        <v>6.39</v>
      </c>
      <c r="AE1180">
        <v>6.45</v>
      </c>
      <c r="AF1180">
        <v>3.98</v>
      </c>
    </row>
    <row r="1181" spans="1:32" x14ac:dyDescent="0.3">
      <c r="A1181">
        <v>2</v>
      </c>
      <c r="B1181">
        <v>1.01</v>
      </c>
      <c r="C1181">
        <f t="shared" si="180"/>
        <v>1.0021904733436682</v>
      </c>
      <c r="E1181" t="s">
        <v>0</v>
      </c>
      <c r="F1181" t="s">
        <v>4</v>
      </c>
      <c r="G1181">
        <f t="shared" si="181"/>
        <v>0</v>
      </c>
      <c r="H1181">
        <f t="shared" si="182"/>
        <v>0</v>
      </c>
      <c r="I1181">
        <f t="shared" si="183"/>
        <v>1</v>
      </c>
      <c r="J1181">
        <f t="shared" si="184"/>
        <v>0</v>
      </c>
      <c r="K1181" t="s">
        <v>19</v>
      </c>
      <c r="L1181">
        <f t="shared" si="185"/>
        <v>0</v>
      </c>
      <c r="M1181">
        <f t="shared" si="186"/>
        <v>0</v>
      </c>
      <c r="N1181">
        <f t="shared" si="187"/>
        <v>0</v>
      </c>
      <c r="O1181">
        <v>63.2</v>
      </c>
      <c r="P1181">
        <v>58</v>
      </c>
      <c r="Q1181">
        <v>3110</v>
      </c>
      <c r="R1181">
        <v>8.0423780051732798</v>
      </c>
      <c r="S1181">
        <f t="shared" si="188"/>
        <v>3110</v>
      </c>
      <c r="T1181">
        <v>8.3294913712670908</v>
      </c>
      <c r="U1181">
        <f t="shared" si="189"/>
        <v>4144.3091014136671</v>
      </c>
      <c r="V1181">
        <v>-0.287113366093811</v>
      </c>
      <c r="W1181">
        <v>8.3312671528785938</v>
      </c>
      <c r="X1181">
        <v>-0.28888914770531393</v>
      </c>
      <c r="Z1181">
        <v>3110</v>
      </c>
      <c r="AA1181">
        <v>8.0423780051732798</v>
      </c>
      <c r="AB1181">
        <v>0</v>
      </c>
      <c r="AC1181">
        <v>1</v>
      </c>
      <c r="AD1181">
        <v>6.33</v>
      </c>
      <c r="AE1181">
        <v>6.39</v>
      </c>
      <c r="AF1181">
        <v>4.0199999999999996</v>
      </c>
    </row>
    <row r="1182" spans="1:32" x14ac:dyDescent="0.3">
      <c r="A1182">
        <v>2</v>
      </c>
      <c r="B1182">
        <v>1.69</v>
      </c>
      <c r="C1182">
        <f t="shared" si="180"/>
        <v>1.1223085884030055</v>
      </c>
      <c r="E1182" t="s">
        <v>0</v>
      </c>
      <c r="F1182" t="s">
        <v>13</v>
      </c>
      <c r="G1182">
        <f t="shared" si="181"/>
        <v>0</v>
      </c>
      <c r="H1182">
        <f t="shared" si="182"/>
        <v>0</v>
      </c>
      <c r="I1182">
        <f t="shared" si="183"/>
        <v>1</v>
      </c>
      <c r="J1182">
        <f t="shared" si="184"/>
        <v>0</v>
      </c>
      <c r="K1182" t="s">
        <v>7</v>
      </c>
      <c r="L1182">
        <f t="shared" si="185"/>
        <v>0</v>
      </c>
      <c r="M1182">
        <f t="shared" si="186"/>
        <v>1</v>
      </c>
      <c r="N1182">
        <f t="shared" si="187"/>
        <v>0</v>
      </c>
      <c r="O1182">
        <v>58.1</v>
      </c>
      <c r="P1182">
        <v>58</v>
      </c>
      <c r="Q1182">
        <v>17338</v>
      </c>
      <c r="R1182">
        <v>9.7606559034285851</v>
      </c>
      <c r="S1182">
        <f t="shared" si="188"/>
        <v>17337.999999999989</v>
      </c>
      <c r="T1182">
        <v>9.6371323790532042</v>
      </c>
      <c r="U1182">
        <f t="shared" si="189"/>
        <v>15323.33913966784</v>
      </c>
      <c r="V1182">
        <v>0.12352352437538094</v>
      </c>
      <c r="W1182">
        <v>9.6545622692678386</v>
      </c>
      <c r="X1182">
        <v>0.10609363416074657</v>
      </c>
      <c r="Z1182">
        <v>17338</v>
      </c>
      <c r="AA1182">
        <v>9.7606559034285851</v>
      </c>
      <c r="AB1182">
        <v>0</v>
      </c>
      <c r="AC1182">
        <v>1</v>
      </c>
      <c r="AD1182">
        <v>7.8</v>
      </c>
      <c r="AE1182">
        <v>7.84</v>
      </c>
      <c r="AF1182">
        <v>4.54</v>
      </c>
    </row>
    <row r="1183" spans="1:32" x14ac:dyDescent="0.3">
      <c r="A1183">
        <v>2</v>
      </c>
      <c r="B1183">
        <v>1.04</v>
      </c>
      <c r="C1183">
        <f t="shared" si="180"/>
        <v>1.0086619341391987</v>
      </c>
      <c r="E1183" t="s">
        <v>3</v>
      </c>
      <c r="F1183" t="s">
        <v>6</v>
      </c>
      <c r="G1183">
        <f t="shared" si="181"/>
        <v>0</v>
      </c>
      <c r="H1183">
        <f t="shared" si="182"/>
        <v>1</v>
      </c>
      <c r="I1183">
        <f t="shared" si="183"/>
        <v>0</v>
      </c>
      <c r="J1183">
        <f t="shared" si="184"/>
        <v>0</v>
      </c>
      <c r="K1183" t="s">
        <v>2</v>
      </c>
      <c r="L1183">
        <f t="shared" si="185"/>
        <v>0</v>
      </c>
      <c r="M1183">
        <f t="shared" si="186"/>
        <v>0</v>
      </c>
      <c r="N1183">
        <f t="shared" si="187"/>
        <v>1</v>
      </c>
      <c r="O1183">
        <v>62</v>
      </c>
      <c r="P1183">
        <v>57</v>
      </c>
      <c r="Q1183">
        <v>4530</v>
      </c>
      <c r="R1183">
        <v>8.4184772184770793</v>
      </c>
      <c r="S1183">
        <f t="shared" si="188"/>
        <v>4529.9999999999982</v>
      </c>
      <c r="T1183">
        <v>8.5190567938379136</v>
      </c>
      <c r="U1183">
        <f t="shared" si="189"/>
        <v>5009.3267000394571</v>
      </c>
      <c r="V1183">
        <v>-0.10057957536083428</v>
      </c>
      <c r="W1183">
        <v>8.5193038898795859</v>
      </c>
      <c r="X1183">
        <v>-0.10082667140250656</v>
      </c>
      <c r="Z1183">
        <v>4530</v>
      </c>
      <c r="AA1183">
        <v>8.4184772184770793</v>
      </c>
      <c r="AB1183">
        <v>0</v>
      </c>
      <c r="AC1183">
        <v>1</v>
      </c>
      <c r="AD1183">
        <v>6.47</v>
      </c>
      <c r="AE1183">
        <v>6.5</v>
      </c>
      <c r="AF1183">
        <v>4.0199999999999996</v>
      </c>
    </row>
    <row r="1184" spans="1:32" x14ac:dyDescent="0.3">
      <c r="A1184">
        <v>2</v>
      </c>
      <c r="B1184">
        <v>1.2</v>
      </c>
      <c r="C1184">
        <f t="shared" si="180"/>
        <v>1.0409070644037852</v>
      </c>
      <c r="E1184" t="s">
        <v>3</v>
      </c>
      <c r="F1184" t="s">
        <v>13</v>
      </c>
      <c r="G1184">
        <f t="shared" si="181"/>
        <v>0</v>
      </c>
      <c r="H1184">
        <f t="shared" si="182"/>
        <v>0</v>
      </c>
      <c r="I1184">
        <f t="shared" si="183"/>
        <v>1</v>
      </c>
      <c r="J1184">
        <f t="shared" si="184"/>
        <v>0</v>
      </c>
      <c r="K1184" t="s">
        <v>15</v>
      </c>
      <c r="L1184">
        <f t="shared" si="185"/>
        <v>0</v>
      </c>
      <c r="M1184">
        <f t="shared" si="186"/>
        <v>1</v>
      </c>
      <c r="N1184">
        <f t="shared" si="187"/>
        <v>0</v>
      </c>
      <c r="O1184">
        <v>62.8</v>
      </c>
      <c r="P1184">
        <v>57</v>
      </c>
      <c r="Q1184">
        <v>7243</v>
      </c>
      <c r="R1184">
        <v>8.8877907641953264</v>
      </c>
      <c r="S1184">
        <f t="shared" si="188"/>
        <v>7243.0000000000027</v>
      </c>
      <c r="T1184">
        <v>8.9574912716640718</v>
      </c>
      <c r="U1184">
        <f t="shared" si="189"/>
        <v>7765.8505942557031</v>
      </c>
      <c r="V1184">
        <v>-6.9700507468745343E-2</v>
      </c>
      <c r="W1184">
        <v>8.9536273781482194</v>
      </c>
      <c r="X1184">
        <v>-6.5836613952892975E-2</v>
      </c>
      <c r="Z1184">
        <v>7243</v>
      </c>
      <c r="AA1184">
        <v>8.8877907641953264</v>
      </c>
      <c r="AB1184">
        <v>0</v>
      </c>
      <c r="AC1184">
        <v>1</v>
      </c>
      <c r="AD1184">
        <v>6.78</v>
      </c>
      <c r="AE1184">
        <v>6.72</v>
      </c>
      <c r="AF1184">
        <v>4.24</v>
      </c>
    </row>
    <row r="1185" spans="1:32" x14ac:dyDescent="0.3">
      <c r="A1185">
        <v>2</v>
      </c>
      <c r="B1185">
        <v>1.2</v>
      </c>
      <c r="C1185">
        <f t="shared" si="180"/>
        <v>1.0409070644037852</v>
      </c>
      <c r="E1185" t="s">
        <v>18</v>
      </c>
      <c r="F1185" t="s">
        <v>4</v>
      </c>
      <c r="G1185">
        <f t="shared" si="181"/>
        <v>0</v>
      </c>
      <c r="H1185">
        <f t="shared" si="182"/>
        <v>0</v>
      </c>
      <c r="I1185">
        <f t="shared" si="183"/>
        <v>1</v>
      </c>
      <c r="J1185">
        <f t="shared" si="184"/>
        <v>0</v>
      </c>
      <c r="K1185" t="s">
        <v>2</v>
      </c>
      <c r="L1185">
        <f t="shared" si="185"/>
        <v>0</v>
      </c>
      <c r="M1185">
        <f t="shared" si="186"/>
        <v>0</v>
      </c>
      <c r="N1185">
        <f t="shared" si="187"/>
        <v>1</v>
      </c>
      <c r="O1185">
        <v>62.9</v>
      </c>
      <c r="P1185">
        <v>56</v>
      </c>
      <c r="Q1185">
        <v>6019</v>
      </c>
      <c r="R1185">
        <v>8.7026764115477704</v>
      </c>
      <c r="S1185">
        <f t="shared" si="188"/>
        <v>6018.9999999999973</v>
      </c>
      <c r="T1185">
        <v>8.61946903053372</v>
      </c>
      <c r="U1185">
        <f t="shared" si="189"/>
        <v>5538.4448677011387</v>
      </c>
      <c r="V1185">
        <v>8.3207381014050341E-2</v>
      </c>
      <c r="W1185">
        <v>8.609203400830225</v>
      </c>
      <c r="X1185">
        <v>9.3473010717545435E-2</v>
      </c>
      <c r="Z1185">
        <v>6019</v>
      </c>
      <c r="AA1185">
        <v>8.7026764115477704</v>
      </c>
      <c r="AB1185">
        <v>0</v>
      </c>
      <c r="AC1185">
        <v>1</v>
      </c>
      <c r="AD1185">
        <v>6.74</v>
      </c>
      <c r="AE1185">
        <v>6.8</v>
      </c>
      <c r="AF1185">
        <v>4.26</v>
      </c>
    </row>
    <row r="1186" spans="1:32" x14ac:dyDescent="0.3">
      <c r="A1186">
        <v>2</v>
      </c>
      <c r="B1186">
        <v>1.2</v>
      </c>
      <c r="C1186">
        <f t="shared" si="180"/>
        <v>1.0409070644037852</v>
      </c>
      <c r="E1186" t="s">
        <v>3</v>
      </c>
      <c r="F1186" t="s">
        <v>4</v>
      </c>
      <c r="G1186">
        <f t="shared" si="181"/>
        <v>0</v>
      </c>
      <c r="H1186">
        <f t="shared" si="182"/>
        <v>0</v>
      </c>
      <c r="I1186">
        <f t="shared" si="183"/>
        <v>1</v>
      </c>
      <c r="J1186">
        <f t="shared" si="184"/>
        <v>0</v>
      </c>
      <c r="K1186" t="s">
        <v>11</v>
      </c>
      <c r="L1186">
        <f t="shared" si="185"/>
        <v>0</v>
      </c>
      <c r="M1186">
        <f t="shared" si="186"/>
        <v>0</v>
      </c>
      <c r="N1186">
        <f t="shared" si="187"/>
        <v>1</v>
      </c>
      <c r="O1186">
        <v>62.3</v>
      </c>
      <c r="P1186">
        <v>57</v>
      </c>
      <c r="Q1186">
        <v>5040</v>
      </c>
      <c r="R1186">
        <v>8.5251613610654147</v>
      </c>
      <c r="S1186">
        <f t="shared" si="188"/>
        <v>5040.0000000000018</v>
      </c>
      <c r="T1186">
        <v>8.5838744343050344</v>
      </c>
      <c r="U1186">
        <f t="shared" si="189"/>
        <v>5344.7734347732639</v>
      </c>
      <c r="V1186">
        <v>-5.8713073239619717E-2</v>
      </c>
      <c r="W1186">
        <v>8.5770180713942601</v>
      </c>
      <c r="X1186">
        <v>-5.1856710328845423E-2</v>
      </c>
      <c r="Z1186">
        <v>5040</v>
      </c>
      <c r="AA1186">
        <v>8.5251613610654147</v>
      </c>
      <c r="AB1186">
        <v>0</v>
      </c>
      <c r="AC1186">
        <v>1</v>
      </c>
      <c r="AD1186">
        <v>6.83</v>
      </c>
      <c r="AE1186">
        <v>6.75</v>
      </c>
      <c r="AF1186">
        <v>4.2300000000000004</v>
      </c>
    </row>
    <row r="1187" spans="1:32" x14ac:dyDescent="0.3">
      <c r="A1187">
        <v>2</v>
      </c>
      <c r="B1187">
        <v>1.01</v>
      </c>
      <c r="C1187">
        <f t="shared" si="180"/>
        <v>1.0021904733436682</v>
      </c>
      <c r="E1187" t="s">
        <v>18</v>
      </c>
      <c r="F1187" t="s">
        <v>13</v>
      </c>
      <c r="G1187">
        <f t="shared" si="181"/>
        <v>0</v>
      </c>
      <c r="H1187">
        <f t="shared" si="182"/>
        <v>0</v>
      </c>
      <c r="I1187">
        <f t="shared" si="183"/>
        <v>1</v>
      </c>
      <c r="J1187">
        <f t="shared" si="184"/>
        <v>0</v>
      </c>
      <c r="K1187" t="s">
        <v>5</v>
      </c>
      <c r="L1187">
        <f t="shared" si="185"/>
        <v>0</v>
      </c>
      <c r="M1187">
        <f t="shared" si="186"/>
        <v>1</v>
      </c>
      <c r="N1187">
        <f t="shared" si="187"/>
        <v>0</v>
      </c>
      <c r="O1187">
        <v>63.3</v>
      </c>
      <c r="P1187">
        <v>57</v>
      </c>
      <c r="Q1187">
        <v>6975</v>
      </c>
      <c r="R1187">
        <v>8.8500876066895664</v>
      </c>
      <c r="S1187">
        <f t="shared" si="188"/>
        <v>6975</v>
      </c>
      <c r="T1187">
        <v>8.6967814425974481</v>
      </c>
      <c r="U1187">
        <f t="shared" si="189"/>
        <v>5983.6225587957852</v>
      </c>
      <c r="V1187">
        <v>0.15330616409211828</v>
      </c>
      <c r="W1187">
        <v>8.7044707528356202</v>
      </c>
      <c r="X1187">
        <v>0.14561685385394618</v>
      </c>
      <c r="Z1187">
        <v>6975</v>
      </c>
      <c r="AA1187">
        <v>8.8500876066895664</v>
      </c>
      <c r="AB1187">
        <v>0</v>
      </c>
      <c r="AC1187">
        <v>1</v>
      </c>
      <c r="AD1187">
        <v>6.29</v>
      </c>
      <c r="AE1187">
        <v>6.36</v>
      </c>
      <c r="AF1187">
        <v>4.01</v>
      </c>
    </row>
    <row r="1188" spans="1:32" x14ac:dyDescent="0.3">
      <c r="A1188">
        <v>2</v>
      </c>
      <c r="B1188">
        <v>1.08</v>
      </c>
      <c r="C1188">
        <f t="shared" si="180"/>
        <v>1.0170677506059698</v>
      </c>
      <c r="E1188" t="s">
        <v>3</v>
      </c>
      <c r="F1188" t="s">
        <v>13</v>
      </c>
      <c r="G1188">
        <f t="shared" si="181"/>
        <v>0</v>
      </c>
      <c r="H1188">
        <f t="shared" si="182"/>
        <v>0</v>
      </c>
      <c r="I1188">
        <f t="shared" si="183"/>
        <v>1</v>
      </c>
      <c r="J1188">
        <f t="shared" si="184"/>
        <v>0</v>
      </c>
      <c r="K1188" t="s">
        <v>15</v>
      </c>
      <c r="L1188">
        <f t="shared" si="185"/>
        <v>0</v>
      </c>
      <c r="M1188">
        <f t="shared" si="186"/>
        <v>1</v>
      </c>
      <c r="N1188">
        <f t="shared" si="187"/>
        <v>0</v>
      </c>
      <c r="O1188">
        <v>61.8</v>
      </c>
      <c r="P1188">
        <v>55</v>
      </c>
      <c r="Q1188">
        <v>6931</v>
      </c>
      <c r="R1188">
        <v>8.8437593819179838</v>
      </c>
      <c r="S1188">
        <f t="shared" si="188"/>
        <v>6930.9999999999936</v>
      </c>
      <c r="T1188">
        <v>8.8598891385004279</v>
      </c>
      <c r="U1188">
        <f t="shared" si="189"/>
        <v>7043.701825932294</v>
      </c>
      <c r="V1188">
        <v>-1.6129756582444088E-2</v>
      </c>
      <c r="W1188">
        <v>8.8549704933156317</v>
      </c>
      <c r="X1188">
        <v>-1.1211111397647855E-2</v>
      </c>
      <c r="Z1188">
        <v>6931</v>
      </c>
      <c r="AA1188">
        <v>8.8437593819179838</v>
      </c>
      <c r="AB1188">
        <v>0</v>
      </c>
      <c r="AC1188">
        <v>1</v>
      </c>
      <c r="AD1188">
        <v>6.57</v>
      </c>
      <c r="AE1188">
        <v>6.63</v>
      </c>
      <c r="AF1188">
        <v>4.08</v>
      </c>
    </row>
    <row r="1189" spans="1:32" x14ac:dyDescent="0.3">
      <c r="A1189">
        <v>2</v>
      </c>
      <c r="B1189">
        <v>1.02</v>
      </c>
      <c r="C1189">
        <f t="shared" si="180"/>
        <v>1.0043640927805335</v>
      </c>
      <c r="E1189" t="s">
        <v>18</v>
      </c>
      <c r="F1189" t="s">
        <v>6</v>
      </c>
      <c r="G1189">
        <f t="shared" si="181"/>
        <v>0</v>
      </c>
      <c r="H1189">
        <f t="shared" si="182"/>
        <v>1</v>
      </c>
      <c r="I1189">
        <f t="shared" si="183"/>
        <v>0</v>
      </c>
      <c r="J1189">
        <f t="shared" si="184"/>
        <v>0</v>
      </c>
      <c r="K1189" t="s">
        <v>7</v>
      </c>
      <c r="L1189">
        <f t="shared" si="185"/>
        <v>0</v>
      </c>
      <c r="M1189">
        <f t="shared" si="186"/>
        <v>1</v>
      </c>
      <c r="N1189">
        <f t="shared" si="187"/>
        <v>0</v>
      </c>
      <c r="O1189">
        <v>60.1</v>
      </c>
      <c r="P1189">
        <v>59</v>
      </c>
      <c r="Q1189">
        <v>7779</v>
      </c>
      <c r="R1189">
        <v>8.9591830742067735</v>
      </c>
      <c r="S1189">
        <f t="shared" si="188"/>
        <v>7778.9999999999955</v>
      </c>
      <c r="T1189">
        <v>8.8860383716476683</v>
      </c>
      <c r="U1189">
        <f t="shared" si="189"/>
        <v>7230.3185354745492</v>
      </c>
      <c r="V1189">
        <v>7.3144702559105212E-2</v>
      </c>
      <c r="W1189">
        <v>8.8970852282490238</v>
      </c>
      <c r="X1189">
        <v>6.2097845957749698E-2</v>
      </c>
      <c r="Z1189">
        <v>7779</v>
      </c>
      <c r="AA1189">
        <v>8.9591830742067735</v>
      </c>
      <c r="AB1189">
        <v>0</v>
      </c>
      <c r="AC1189">
        <v>1</v>
      </c>
      <c r="AD1189">
        <v>6.48</v>
      </c>
      <c r="AE1189">
        <v>6.53</v>
      </c>
      <c r="AF1189">
        <v>3.91</v>
      </c>
    </row>
    <row r="1190" spans="1:32" x14ac:dyDescent="0.3">
      <c r="A1190">
        <v>2</v>
      </c>
      <c r="B1190">
        <v>1.63</v>
      </c>
      <c r="C1190">
        <f t="shared" si="180"/>
        <v>1.1134226562407845</v>
      </c>
      <c r="E1190" t="s">
        <v>12</v>
      </c>
      <c r="F1190" t="s">
        <v>14</v>
      </c>
      <c r="G1190">
        <f t="shared" si="181"/>
        <v>0</v>
      </c>
      <c r="H1190">
        <f t="shared" si="182"/>
        <v>1</v>
      </c>
      <c r="I1190">
        <f t="shared" si="183"/>
        <v>0</v>
      </c>
      <c r="J1190">
        <f t="shared" si="184"/>
        <v>0</v>
      </c>
      <c r="K1190" t="s">
        <v>2</v>
      </c>
      <c r="L1190">
        <f t="shared" si="185"/>
        <v>0</v>
      </c>
      <c r="M1190">
        <f t="shared" si="186"/>
        <v>0</v>
      </c>
      <c r="N1190">
        <f t="shared" si="187"/>
        <v>1</v>
      </c>
      <c r="O1190">
        <v>59.7</v>
      </c>
      <c r="P1190">
        <v>62</v>
      </c>
      <c r="Q1190">
        <v>12394</v>
      </c>
      <c r="R1190">
        <v>9.4249677635220532</v>
      </c>
      <c r="S1190">
        <f t="shared" si="188"/>
        <v>12394.000000000005</v>
      </c>
      <c r="T1190">
        <v>9.2997719109256334</v>
      </c>
      <c r="U1190">
        <f t="shared" si="189"/>
        <v>10935.524649990137</v>
      </c>
      <c r="V1190">
        <v>0.12519585259641985</v>
      </c>
      <c r="W1190">
        <v>9.2984470022749761</v>
      </c>
      <c r="X1190">
        <v>0.12652076124707712</v>
      </c>
      <c r="Z1190">
        <v>12394</v>
      </c>
      <c r="AA1190">
        <v>9.4249677635220532</v>
      </c>
      <c r="AB1190">
        <v>0</v>
      </c>
      <c r="AC1190">
        <v>1</v>
      </c>
      <c r="AD1190">
        <v>7.73</v>
      </c>
      <c r="AE1190">
        <v>7.65</v>
      </c>
      <c r="AF1190">
        <v>4.59</v>
      </c>
    </row>
    <row r="1191" spans="1:32" x14ac:dyDescent="0.3">
      <c r="A1191">
        <v>2</v>
      </c>
      <c r="B1191">
        <v>1.02</v>
      </c>
      <c r="C1191">
        <f t="shared" ref="C1191:C1254" si="190">B1191^0.2199</f>
        <v>1.0043640927805335</v>
      </c>
      <c r="E1191" t="s">
        <v>3</v>
      </c>
      <c r="F1191" t="s">
        <v>10</v>
      </c>
      <c r="G1191">
        <f t="shared" ref="G1191:G1254" si="191">IF(F1191="D",1,0)</f>
        <v>0</v>
      </c>
      <c r="H1191">
        <f t="shared" ref="H1191:H1254" si="192">IF(OR(F1191="E",F1191="F"),1,0)</f>
        <v>0</v>
      </c>
      <c r="I1191">
        <f t="shared" ref="I1191:I1254" si="193">IF(OR(F1191="G",F1191="H"),1,0)</f>
        <v>0</v>
      </c>
      <c r="J1191">
        <f t="shared" ref="J1191:J1254" si="194">IF(OR(F1191="I",F1191="J"),1,0)</f>
        <v>1</v>
      </c>
      <c r="K1191" t="s">
        <v>2</v>
      </c>
      <c r="L1191">
        <f t="shared" ref="L1191:L1254" si="195">IF(OR(K1191="IF",K1191="FL"),1,0)</f>
        <v>0</v>
      </c>
      <c r="M1191">
        <f t="shared" ref="M1191:M1254" si="196">IF(OR(K1191="VS1",K1191="VS2",K1191="VVS1",K1191="VVS2"),1,0)</f>
        <v>0</v>
      </c>
      <c r="N1191">
        <f t="shared" ref="N1191:N1254" si="197">IF(OR(K1191="SI1",K1191="SI2"),1,0)</f>
        <v>1</v>
      </c>
      <c r="O1191">
        <v>61.9</v>
      </c>
      <c r="P1191">
        <v>55</v>
      </c>
      <c r="Q1191">
        <v>3983</v>
      </c>
      <c r="R1191">
        <v>8.2897905831816434</v>
      </c>
      <c r="S1191">
        <f t="shared" si="188"/>
        <v>3982.9999999999968</v>
      </c>
      <c r="T1191">
        <v>8.1535504709477156</v>
      </c>
      <c r="U1191">
        <f t="shared" si="189"/>
        <v>3475.697547498226</v>
      </c>
      <c r="V1191">
        <v>0.13624011223392785</v>
      </c>
      <c r="W1191">
        <v>8.1551858710034075</v>
      </c>
      <c r="X1191">
        <v>0.13460471217823589</v>
      </c>
      <c r="Z1191">
        <v>3983</v>
      </c>
      <c r="AA1191">
        <v>8.2897905831816434</v>
      </c>
      <c r="AB1191">
        <v>0</v>
      </c>
      <c r="AC1191">
        <v>1</v>
      </c>
      <c r="AD1191">
        <v>6.43</v>
      </c>
      <c r="AE1191">
        <v>6.46</v>
      </c>
      <c r="AF1191">
        <v>3.99</v>
      </c>
    </row>
    <row r="1192" spans="1:32" x14ac:dyDescent="0.3">
      <c r="A1192">
        <v>2</v>
      </c>
      <c r="B1192">
        <v>1.1100000000000001</v>
      </c>
      <c r="C1192">
        <f t="shared" si="190"/>
        <v>1.023214116253905</v>
      </c>
      <c r="E1192" t="s">
        <v>3</v>
      </c>
      <c r="F1192" t="s">
        <v>4</v>
      </c>
      <c r="G1192">
        <f t="shared" si="191"/>
        <v>0</v>
      </c>
      <c r="H1192">
        <f t="shared" si="192"/>
        <v>0</v>
      </c>
      <c r="I1192">
        <f t="shared" si="193"/>
        <v>1</v>
      </c>
      <c r="J1192">
        <f t="shared" si="194"/>
        <v>0</v>
      </c>
      <c r="K1192" t="s">
        <v>11</v>
      </c>
      <c r="L1192">
        <f t="shared" si="195"/>
        <v>0</v>
      </c>
      <c r="M1192">
        <f t="shared" si="196"/>
        <v>0</v>
      </c>
      <c r="N1192">
        <f t="shared" si="197"/>
        <v>1</v>
      </c>
      <c r="O1192">
        <v>62.7</v>
      </c>
      <c r="P1192">
        <v>57</v>
      </c>
      <c r="Q1192">
        <v>4578</v>
      </c>
      <c r="R1192">
        <v>8.4290175005125114</v>
      </c>
      <c r="S1192">
        <f t="shared" si="188"/>
        <v>4577.9999999999973</v>
      </c>
      <c r="T1192">
        <v>8.5084159822417718</v>
      </c>
      <c r="U1192">
        <f t="shared" si="189"/>
        <v>4956.3059903717613</v>
      </c>
      <c r="V1192">
        <v>-7.939848172926034E-2</v>
      </c>
      <c r="W1192">
        <v>8.5004235237815315</v>
      </c>
      <c r="X1192">
        <v>-7.1406023269020125E-2</v>
      </c>
      <c r="Z1192">
        <v>4578</v>
      </c>
      <c r="AA1192">
        <v>8.4290175005125114</v>
      </c>
      <c r="AB1192">
        <v>0</v>
      </c>
      <c r="AC1192">
        <v>1</v>
      </c>
      <c r="AD1192">
        <v>6.59</v>
      </c>
      <c r="AE1192">
        <v>6.66</v>
      </c>
      <c r="AF1192">
        <v>4.1399999999999997</v>
      </c>
    </row>
    <row r="1193" spans="1:32" x14ac:dyDescent="0.3">
      <c r="A1193">
        <v>2</v>
      </c>
      <c r="B1193">
        <v>1.19</v>
      </c>
      <c r="C1193">
        <f t="shared" si="190"/>
        <v>1.0389933713251536</v>
      </c>
      <c r="E1193" t="s">
        <v>12</v>
      </c>
      <c r="F1193" t="s">
        <v>10</v>
      </c>
      <c r="G1193">
        <f t="shared" si="191"/>
        <v>0</v>
      </c>
      <c r="H1193">
        <f t="shared" si="192"/>
        <v>0</v>
      </c>
      <c r="I1193">
        <f t="shared" si="193"/>
        <v>0</v>
      </c>
      <c r="J1193">
        <f t="shared" si="194"/>
        <v>1</v>
      </c>
      <c r="K1193" t="s">
        <v>11</v>
      </c>
      <c r="L1193">
        <f t="shared" si="195"/>
        <v>0</v>
      </c>
      <c r="M1193">
        <f t="shared" si="196"/>
        <v>0</v>
      </c>
      <c r="N1193">
        <f t="shared" si="197"/>
        <v>1</v>
      </c>
      <c r="O1193">
        <v>59.5</v>
      </c>
      <c r="P1193">
        <v>59</v>
      </c>
      <c r="Q1193">
        <v>4498</v>
      </c>
      <c r="R1193">
        <v>8.4113881325192619</v>
      </c>
      <c r="S1193">
        <f t="shared" si="188"/>
        <v>4498.0000000000036</v>
      </c>
      <c r="T1193">
        <v>8.4191726959308681</v>
      </c>
      <c r="U1193">
        <f t="shared" si="189"/>
        <v>4533.1516086750171</v>
      </c>
      <c r="V1193">
        <v>-7.7845634116062712E-3</v>
      </c>
      <c r="W1193">
        <v>8.4145565318839157</v>
      </c>
      <c r="X1193">
        <v>-3.1683993646538511E-3</v>
      </c>
      <c r="Z1193">
        <v>4498</v>
      </c>
      <c r="AA1193">
        <v>8.4113881325192619</v>
      </c>
      <c r="AB1193">
        <v>0</v>
      </c>
      <c r="AC1193">
        <v>1</v>
      </c>
      <c r="AD1193">
        <v>6.95</v>
      </c>
      <c r="AE1193">
        <v>6.89</v>
      </c>
      <c r="AF1193">
        <v>4.12</v>
      </c>
    </row>
    <row r="1194" spans="1:32" x14ac:dyDescent="0.3">
      <c r="A1194">
        <v>2</v>
      </c>
      <c r="B1194">
        <v>1.0900000000000001</v>
      </c>
      <c r="C1194">
        <f t="shared" si="190"/>
        <v>1.0191311753072512</v>
      </c>
      <c r="E1194" t="s">
        <v>18</v>
      </c>
      <c r="F1194" t="s">
        <v>13</v>
      </c>
      <c r="G1194">
        <f t="shared" si="191"/>
        <v>0</v>
      </c>
      <c r="H1194">
        <f t="shared" si="192"/>
        <v>0</v>
      </c>
      <c r="I1194">
        <f t="shared" si="193"/>
        <v>1</v>
      </c>
      <c r="J1194">
        <f t="shared" si="194"/>
        <v>0</v>
      </c>
      <c r="K1194" t="s">
        <v>7</v>
      </c>
      <c r="L1194">
        <f t="shared" si="195"/>
        <v>0</v>
      </c>
      <c r="M1194">
        <f t="shared" si="196"/>
        <v>1</v>
      </c>
      <c r="N1194">
        <f t="shared" si="197"/>
        <v>0</v>
      </c>
      <c r="O1194">
        <v>59.7</v>
      </c>
      <c r="P1194">
        <v>63</v>
      </c>
      <c r="Q1194">
        <v>6453</v>
      </c>
      <c r="R1194">
        <v>8.7723004179358401</v>
      </c>
      <c r="S1194">
        <f t="shared" si="188"/>
        <v>6453.0000000000027</v>
      </c>
      <c r="T1194">
        <v>8.8920118581941718</v>
      </c>
      <c r="U1194">
        <f t="shared" si="189"/>
        <v>7273.638001283939</v>
      </c>
      <c r="V1194">
        <v>-0.11971144025833169</v>
      </c>
      <c r="W1194">
        <v>8.8953123184336427</v>
      </c>
      <c r="X1194">
        <v>-0.12301190049780253</v>
      </c>
      <c r="Z1194">
        <v>6453</v>
      </c>
      <c r="AA1194">
        <v>8.7723004179358401</v>
      </c>
      <c r="AB1194">
        <v>0</v>
      </c>
      <c r="AC1194">
        <v>1</v>
      </c>
      <c r="AD1194">
        <v>6.65</v>
      </c>
      <c r="AE1194">
        <v>6.74</v>
      </c>
      <c r="AF1194">
        <v>4</v>
      </c>
    </row>
    <row r="1195" spans="1:32" x14ac:dyDescent="0.3">
      <c r="A1195">
        <v>2</v>
      </c>
      <c r="B1195">
        <v>1.05</v>
      </c>
      <c r="C1195">
        <f t="shared" si="190"/>
        <v>1.010786718750355</v>
      </c>
      <c r="E1195" t="s">
        <v>3</v>
      </c>
      <c r="F1195" t="s">
        <v>14</v>
      </c>
      <c r="G1195">
        <f t="shared" si="191"/>
        <v>0</v>
      </c>
      <c r="H1195">
        <f t="shared" si="192"/>
        <v>1</v>
      </c>
      <c r="I1195">
        <f t="shared" si="193"/>
        <v>0</v>
      </c>
      <c r="J1195">
        <f t="shared" si="194"/>
        <v>0</v>
      </c>
      <c r="K1195" t="s">
        <v>5</v>
      </c>
      <c r="L1195">
        <f t="shared" si="195"/>
        <v>0</v>
      </c>
      <c r="M1195">
        <f t="shared" si="196"/>
        <v>1</v>
      </c>
      <c r="N1195">
        <f t="shared" si="197"/>
        <v>0</v>
      </c>
      <c r="O1195">
        <v>62.1</v>
      </c>
      <c r="P1195">
        <v>54</v>
      </c>
      <c r="Q1195">
        <v>9257</v>
      </c>
      <c r="R1195">
        <v>9.1331353010672114</v>
      </c>
      <c r="S1195">
        <f t="shared" si="188"/>
        <v>9257.0000000000018</v>
      </c>
      <c r="T1195">
        <v>8.9282682274256384</v>
      </c>
      <c r="U1195">
        <f t="shared" si="189"/>
        <v>7542.1926976001914</v>
      </c>
      <c r="V1195">
        <v>0.20486707364157297</v>
      </c>
      <c r="W1195">
        <v>8.921831456123849</v>
      </c>
      <c r="X1195">
        <v>0.21130384494336241</v>
      </c>
      <c r="Z1195">
        <v>9257</v>
      </c>
      <c r="AA1195">
        <v>9.1331353010672114</v>
      </c>
      <c r="AB1195">
        <v>0</v>
      </c>
      <c r="AC1195">
        <v>1</v>
      </c>
      <c r="AD1195">
        <v>6.55</v>
      </c>
      <c r="AE1195">
        <v>6.52</v>
      </c>
      <c r="AF1195">
        <v>4.0599999999999996</v>
      </c>
    </row>
    <row r="1196" spans="1:32" x14ac:dyDescent="0.3">
      <c r="A1196">
        <v>2</v>
      </c>
      <c r="B1196">
        <v>1.23</v>
      </c>
      <c r="C1196">
        <f t="shared" si="190"/>
        <v>1.0465744642047201</v>
      </c>
      <c r="E1196" t="s">
        <v>12</v>
      </c>
      <c r="F1196" t="s">
        <v>13</v>
      </c>
      <c r="G1196">
        <f t="shared" si="191"/>
        <v>0</v>
      </c>
      <c r="H1196">
        <f t="shared" si="192"/>
        <v>0</v>
      </c>
      <c r="I1196">
        <f t="shared" si="193"/>
        <v>1</v>
      </c>
      <c r="J1196">
        <f t="shared" si="194"/>
        <v>0</v>
      </c>
      <c r="K1196" t="s">
        <v>11</v>
      </c>
      <c r="L1196">
        <f t="shared" si="195"/>
        <v>0</v>
      </c>
      <c r="M1196">
        <f t="shared" si="196"/>
        <v>0</v>
      </c>
      <c r="N1196">
        <f t="shared" si="197"/>
        <v>1</v>
      </c>
      <c r="O1196">
        <v>58.9</v>
      </c>
      <c r="P1196">
        <v>62</v>
      </c>
      <c r="Q1196">
        <v>4408</v>
      </c>
      <c r="R1196">
        <v>8.391176350832751</v>
      </c>
      <c r="S1196">
        <f t="shared" si="188"/>
        <v>4408.0000000000027</v>
      </c>
      <c r="T1196">
        <v>8.6639367887642216</v>
      </c>
      <c r="U1196">
        <f t="shared" si="189"/>
        <v>5790.2849803747285</v>
      </c>
      <c r="V1196">
        <v>-0.27276043793147053</v>
      </c>
      <c r="W1196">
        <v>8.6667981612059197</v>
      </c>
      <c r="X1196">
        <v>-0.27562181037316869</v>
      </c>
      <c r="Z1196">
        <v>4408</v>
      </c>
      <c r="AA1196">
        <v>8.391176350832751</v>
      </c>
      <c r="AB1196">
        <v>0</v>
      </c>
      <c r="AC1196">
        <v>1</v>
      </c>
      <c r="AD1196">
        <v>7.03</v>
      </c>
      <c r="AE1196">
        <v>6.97</v>
      </c>
      <c r="AF1196">
        <v>4.12</v>
      </c>
    </row>
    <row r="1197" spans="1:32" x14ac:dyDescent="0.3">
      <c r="A1197">
        <v>2</v>
      </c>
      <c r="B1197">
        <v>1.1100000000000001</v>
      </c>
      <c r="C1197">
        <f t="shared" si="190"/>
        <v>1.023214116253905</v>
      </c>
      <c r="E1197" t="s">
        <v>3</v>
      </c>
      <c r="F1197" t="s">
        <v>1</v>
      </c>
      <c r="G1197">
        <f t="shared" si="191"/>
        <v>0</v>
      </c>
      <c r="H1197">
        <f t="shared" si="192"/>
        <v>0</v>
      </c>
      <c r="I1197">
        <f t="shared" si="193"/>
        <v>0</v>
      </c>
      <c r="J1197">
        <f t="shared" si="194"/>
        <v>1</v>
      </c>
      <c r="K1197" t="s">
        <v>11</v>
      </c>
      <c r="L1197">
        <f t="shared" si="195"/>
        <v>0</v>
      </c>
      <c r="M1197">
        <f t="shared" si="196"/>
        <v>0</v>
      </c>
      <c r="N1197">
        <f t="shared" si="197"/>
        <v>1</v>
      </c>
      <c r="O1197">
        <v>61.7</v>
      </c>
      <c r="P1197">
        <v>57</v>
      </c>
      <c r="Q1197">
        <v>4092</v>
      </c>
      <c r="R1197">
        <v>8.3167891270715177</v>
      </c>
      <c r="S1197">
        <f t="shared" si="188"/>
        <v>4092.0000000000027</v>
      </c>
      <c r="T1197">
        <v>8.3115915241738634</v>
      </c>
      <c r="U1197">
        <f t="shared" si="189"/>
        <v>4070.7865861502587</v>
      </c>
      <c r="V1197">
        <v>5.1976028976543631E-3</v>
      </c>
      <c r="W1197">
        <v>8.3045290303118335</v>
      </c>
      <c r="X1197">
        <v>1.2260096759684203E-2</v>
      </c>
      <c r="Z1197">
        <v>4092</v>
      </c>
      <c r="AA1197">
        <v>8.3167891270715177</v>
      </c>
      <c r="AB1197">
        <v>0</v>
      </c>
      <c r="AC1197">
        <v>1</v>
      </c>
      <c r="AD1197">
        <v>6.63</v>
      </c>
      <c r="AE1197">
        <v>6.69</v>
      </c>
      <c r="AF1197">
        <v>4.1100000000000003</v>
      </c>
    </row>
    <row r="1198" spans="1:32" x14ac:dyDescent="0.3">
      <c r="A1198">
        <v>2</v>
      </c>
      <c r="B1198">
        <v>1.04</v>
      </c>
      <c r="C1198">
        <f t="shared" si="190"/>
        <v>1.0086619341391987</v>
      </c>
      <c r="E1198" t="s">
        <v>18</v>
      </c>
      <c r="F1198" t="s">
        <v>4</v>
      </c>
      <c r="G1198">
        <f t="shared" si="191"/>
        <v>0</v>
      </c>
      <c r="H1198">
        <f t="shared" si="192"/>
        <v>0</v>
      </c>
      <c r="I1198">
        <f t="shared" si="193"/>
        <v>1</v>
      </c>
      <c r="J1198">
        <f t="shared" si="194"/>
        <v>0</v>
      </c>
      <c r="K1198" t="s">
        <v>2</v>
      </c>
      <c r="L1198">
        <f t="shared" si="195"/>
        <v>0</v>
      </c>
      <c r="M1198">
        <f t="shared" si="196"/>
        <v>0</v>
      </c>
      <c r="N1198">
        <f t="shared" si="197"/>
        <v>1</v>
      </c>
      <c r="O1198">
        <v>62.8</v>
      </c>
      <c r="P1198">
        <v>57</v>
      </c>
      <c r="Q1198">
        <v>4564</v>
      </c>
      <c r="R1198">
        <v>8.4259547109819657</v>
      </c>
      <c r="S1198">
        <f t="shared" si="188"/>
        <v>4563.9999999999973</v>
      </c>
      <c r="T1198">
        <v>8.3891329082586505</v>
      </c>
      <c r="U1198">
        <f t="shared" si="189"/>
        <v>4399.0017020171144</v>
      </c>
      <c r="V1198">
        <v>3.6821802723315145E-2</v>
      </c>
      <c r="W1198">
        <v>8.3854700625519953</v>
      </c>
      <c r="X1198">
        <v>4.0484648429970349E-2</v>
      </c>
      <c r="Z1198">
        <v>4564</v>
      </c>
      <c r="AA1198">
        <v>8.4259547109819657</v>
      </c>
      <c r="AB1198">
        <v>0</v>
      </c>
      <c r="AC1198">
        <v>1</v>
      </c>
      <c r="AD1198">
        <v>6.44</v>
      </c>
      <c r="AE1198">
        <v>6.48</v>
      </c>
      <c r="AF1198">
        <v>4.0599999999999996</v>
      </c>
    </row>
    <row r="1199" spans="1:32" x14ac:dyDescent="0.3">
      <c r="A1199">
        <v>2</v>
      </c>
      <c r="B1199">
        <v>1.83</v>
      </c>
      <c r="C1199">
        <f t="shared" si="190"/>
        <v>1.1421233082564641</v>
      </c>
      <c r="E1199" t="s">
        <v>12</v>
      </c>
      <c r="F1199" t="s">
        <v>13</v>
      </c>
      <c r="G1199">
        <f t="shared" si="191"/>
        <v>0</v>
      </c>
      <c r="H1199">
        <f t="shared" si="192"/>
        <v>0</v>
      </c>
      <c r="I1199">
        <f t="shared" si="193"/>
        <v>1</v>
      </c>
      <c r="J1199">
        <f t="shared" si="194"/>
        <v>0</v>
      </c>
      <c r="K1199" t="s">
        <v>19</v>
      </c>
      <c r="L1199">
        <f t="shared" si="195"/>
        <v>0</v>
      </c>
      <c r="M1199">
        <f t="shared" si="196"/>
        <v>0</v>
      </c>
      <c r="N1199">
        <f t="shared" si="197"/>
        <v>0</v>
      </c>
      <c r="O1199">
        <v>62</v>
      </c>
      <c r="P1199">
        <v>58</v>
      </c>
      <c r="Q1199">
        <v>6313</v>
      </c>
      <c r="R1199">
        <v>8.7503662783676255</v>
      </c>
      <c r="S1199">
        <f t="shared" si="188"/>
        <v>6312.9999999999991</v>
      </c>
      <c r="T1199">
        <v>9.3281975720931207</v>
      </c>
      <c r="U1199">
        <f t="shared" si="189"/>
        <v>11250.834381121569</v>
      </c>
      <c r="V1199">
        <v>-0.57783129372549524</v>
      </c>
      <c r="W1199">
        <v>9.3409104026721188</v>
      </c>
      <c r="X1199">
        <v>-0.59054412430449332</v>
      </c>
      <c r="Z1199">
        <v>6313</v>
      </c>
      <c r="AA1199">
        <v>8.7503662783676255</v>
      </c>
      <c r="AB1199">
        <v>0</v>
      </c>
      <c r="AC1199">
        <v>1</v>
      </c>
      <c r="AD1199">
        <v>7.84</v>
      </c>
      <c r="AE1199">
        <v>7.8</v>
      </c>
      <c r="AF1199">
        <v>4.8499999999999996</v>
      </c>
    </row>
    <row r="1200" spans="1:32" x14ac:dyDescent="0.3">
      <c r="A1200">
        <v>2</v>
      </c>
      <c r="B1200">
        <v>1.08</v>
      </c>
      <c r="C1200">
        <f t="shared" si="190"/>
        <v>1.0170677506059698</v>
      </c>
      <c r="E1200" t="s">
        <v>18</v>
      </c>
      <c r="F1200" t="s">
        <v>10</v>
      </c>
      <c r="G1200">
        <f t="shared" si="191"/>
        <v>0</v>
      </c>
      <c r="H1200">
        <f t="shared" si="192"/>
        <v>0</v>
      </c>
      <c r="I1200">
        <f t="shared" si="193"/>
        <v>0</v>
      </c>
      <c r="J1200">
        <f t="shared" si="194"/>
        <v>1</v>
      </c>
      <c r="K1200" t="s">
        <v>2</v>
      </c>
      <c r="L1200">
        <f t="shared" si="195"/>
        <v>0</v>
      </c>
      <c r="M1200">
        <f t="shared" si="196"/>
        <v>0</v>
      </c>
      <c r="N1200">
        <f t="shared" si="197"/>
        <v>1</v>
      </c>
      <c r="O1200">
        <v>60.5</v>
      </c>
      <c r="P1200">
        <v>60</v>
      </c>
      <c r="Q1200">
        <v>4276</v>
      </c>
      <c r="R1200">
        <v>8.3607732721449359</v>
      </c>
      <c r="S1200">
        <f t="shared" si="188"/>
        <v>4276</v>
      </c>
      <c r="T1200">
        <v>8.2726792981705337</v>
      </c>
      <c r="U1200">
        <f t="shared" si="189"/>
        <v>3915.4255434798297</v>
      </c>
      <c r="V1200">
        <v>8.8093973974402218E-2</v>
      </c>
      <c r="W1200">
        <v>8.2722072581317629</v>
      </c>
      <c r="X1200">
        <v>8.8566014013172989E-2</v>
      </c>
      <c r="Z1200">
        <v>4276</v>
      </c>
      <c r="AA1200">
        <v>8.3607732721449359</v>
      </c>
      <c r="AB1200">
        <v>0</v>
      </c>
      <c r="AC1200">
        <v>1</v>
      </c>
      <c r="AD1200">
        <v>6.61</v>
      </c>
      <c r="AE1200">
        <v>6.67</v>
      </c>
      <c r="AF1200">
        <v>4.0199999999999996</v>
      </c>
    </row>
    <row r="1201" spans="1:32" x14ac:dyDescent="0.3">
      <c r="A1201">
        <v>2</v>
      </c>
      <c r="B1201">
        <v>1.01</v>
      </c>
      <c r="C1201">
        <f t="shared" si="190"/>
        <v>1.0021904733436682</v>
      </c>
      <c r="E1201" t="s">
        <v>18</v>
      </c>
      <c r="F1201" t="s">
        <v>14</v>
      </c>
      <c r="G1201">
        <f t="shared" si="191"/>
        <v>0</v>
      </c>
      <c r="H1201">
        <f t="shared" si="192"/>
        <v>1</v>
      </c>
      <c r="I1201">
        <f t="shared" si="193"/>
        <v>0</v>
      </c>
      <c r="J1201">
        <f t="shared" si="194"/>
        <v>0</v>
      </c>
      <c r="K1201" t="s">
        <v>7</v>
      </c>
      <c r="L1201">
        <f t="shared" si="195"/>
        <v>0</v>
      </c>
      <c r="M1201">
        <f t="shared" si="196"/>
        <v>1</v>
      </c>
      <c r="N1201">
        <f t="shared" si="197"/>
        <v>0</v>
      </c>
      <c r="O1201">
        <v>62.9</v>
      </c>
      <c r="P1201">
        <v>58</v>
      </c>
      <c r="Q1201">
        <v>7455</v>
      </c>
      <c r="R1201">
        <v>8.9166402271988385</v>
      </c>
      <c r="S1201">
        <f t="shared" si="188"/>
        <v>7454.9999999999982</v>
      </c>
      <c r="T1201">
        <v>8.7869957191024373</v>
      </c>
      <c r="U1201">
        <f t="shared" si="189"/>
        <v>6548.52897280861</v>
      </c>
      <c r="V1201">
        <v>0.12964450809640127</v>
      </c>
      <c r="W1201">
        <v>8.8048806624347637</v>
      </c>
      <c r="X1201">
        <v>0.11175956476407478</v>
      </c>
      <c r="Z1201">
        <v>7455</v>
      </c>
      <c r="AA1201">
        <v>8.9166402271988385</v>
      </c>
      <c r="AB1201">
        <v>0</v>
      </c>
      <c r="AC1201">
        <v>1</v>
      </c>
      <c r="AD1201">
        <v>6.29</v>
      </c>
      <c r="AE1201">
        <v>6.31</v>
      </c>
      <c r="AF1201">
        <v>3.96</v>
      </c>
    </row>
    <row r="1202" spans="1:32" x14ac:dyDescent="0.3">
      <c r="A1202">
        <v>2</v>
      </c>
      <c r="B1202">
        <v>1.71</v>
      </c>
      <c r="C1202">
        <f t="shared" si="190"/>
        <v>1.1252158592910855</v>
      </c>
      <c r="E1202" t="s">
        <v>18</v>
      </c>
      <c r="F1202" t="s">
        <v>6</v>
      </c>
      <c r="G1202">
        <f t="shared" si="191"/>
        <v>0</v>
      </c>
      <c r="H1202">
        <f t="shared" si="192"/>
        <v>1</v>
      </c>
      <c r="I1202">
        <f t="shared" si="193"/>
        <v>0</v>
      </c>
      <c r="J1202">
        <f t="shared" si="194"/>
        <v>0</v>
      </c>
      <c r="K1202" t="s">
        <v>2</v>
      </c>
      <c r="L1202">
        <f t="shared" si="195"/>
        <v>0</v>
      </c>
      <c r="M1202">
        <f t="shared" si="196"/>
        <v>0</v>
      </c>
      <c r="N1202">
        <f t="shared" si="197"/>
        <v>1</v>
      </c>
      <c r="O1202">
        <v>63.4</v>
      </c>
      <c r="P1202">
        <v>56</v>
      </c>
      <c r="Q1202">
        <v>13970</v>
      </c>
      <c r="R1202">
        <v>9.5446674522510069</v>
      </c>
      <c r="S1202">
        <f t="shared" si="188"/>
        <v>13969.999999999991</v>
      </c>
      <c r="T1202">
        <v>9.2815628466410995</v>
      </c>
      <c r="U1202">
        <f t="shared" si="189"/>
        <v>10738.200970622525</v>
      </c>
      <c r="V1202">
        <v>0.26310460560990734</v>
      </c>
      <c r="W1202">
        <v>9.2895792189723814</v>
      </c>
      <c r="X1202">
        <v>0.25508823327862551</v>
      </c>
      <c r="Z1202">
        <v>13970</v>
      </c>
      <c r="AA1202">
        <v>9.5446674522510069</v>
      </c>
      <c r="AB1202">
        <v>0</v>
      </c>
      <c r="AC1202">
        <v>1</v>
      </c>
      <c r="AD1202">
        <v>7.58</v>
      </c>
      <c r="AE1202">
        <v>7.5</v>
      </c>
      <c r="AF1202">
        <v>4.78</v>
      </c>
    </row>
    <row r="1203" spans="1:32" x14ac:dyDescent="0.3">
      <c r="A1203">
        <v>2</v>
      </c>
      <c r="B1203">
        <v>1.21</v>
      </c>
      <c r="C1203">
        <f t="shared" si="190"/>
        <v>1.0428083570334503</v>
      </c>
      <c r="E1203" t="s">
        <v>3</v>
      </c>
      <c r="F1203" t="s">
        <v>13</v>
      </c>
      <c r="G1203">
        <f t="shared" si="191"/>
        <v>0</v>
      </c>
      <c r="H1203">
        <f t="shared" si="192"/>
        <v>0</v>
      </c>
      <c r="I1203">
        <f t="shared" si="193"/>
        <v>1</v>
      </c>
      <c r="J1203">
        <f t="shared" si="194"/>
        <v>0</v>
      </c>
      <c r="K1203" t="s">
        <v>7</v>
      </c>
      <c r="L1203">
        <f t="shared" si="195"/>
        <v>0</v>
      </c>
      <c r="M1203">
        <f t="shared" si="196"/>
        <v>1</v>
      </c>
      <c r="N1203">
        <f t="shared" si="197"/>
        <v>0</v>
      </c>
      <c r="O1203">
        <v>62</v>
      </c>
      <c r="P1203">
        <v>55</v>
      </c>
      <c r="Q1203">
        <v>9287</v>
      </c>
      <c r="R1203">
        <v>9.1363708517760092</v>
      </c>
      <c r="S1203">
        <f t="shared" si="188"/>
        <v>9287.0000000000073</v>
      </c>
      <c r="T1203">
        <v>9.0441888856725434</v>
      </c>
      <c r="U1203">
        <f t="shared" si="189"/>
        <v>8469.1792800493095</v>
      </c>
      <c r="V1203">
        <v>9.218196610346574E-2</v>
      </c>
      <c r="W1203">
        <v>9.031952786945272</v>
      </c>
      <c r="X1203">
        <v>0.10441806483073712</v>
      </c>
      <c r="Z1203">
        <v>9287</v>
      </c>
      <c r="AA1203">
        <v>9.1363708517760092</v>
      </c>
      <c r="AB1203">
        <v>0</v>
      </c>
      <c r="AC1203">
        <v>1</v>
      </c>
      <c r="AD1203">
        <v>6.84</v>
      </c>
      <c r="AE1203">
        <v>6.88</v>
      </c>
      <c r="AF1203">
        <v>4.25</v>
      </c>
    </row>
    <row r="1204" spans="1:32" x14ac:dyDescent="0.3">
      <c r="A1204">
        <v>2</v>
      </c>
      <c r="B1204">
        <v>1.31</v>
      </c>
      <c r="C1204">
        <f t="shared" si="190"/>
        <v>1.0611773162346796</v>
      </c>
      <c r="E1204" t="s">
        <v>12</v>
      </c>
      <c r="F1204" t="s">
        <v>4</v>
      </c>
      <c r="G1204">
        <f t="shared" si="191"/>
        <v>0</v>
      </c>
      <c r="H1204">
        <f t="shared" si="192"/>
        <v>0</v>
      </c>
      <c r="I1204">
        <f t="shared" si="193"/>
        <v>1</v>
      </c>
      <c r="J1204">
        <f t="shared" si="194"/>
        <v>0</v>
      </c>
      <c r="K1204" t="s">
        <v>11</v>
      </c>
      <c r="L1204">
        <f t="shared" si="195"/>
        <v>0</v>
      </c>
      <c r="M1204">
        <f t="shared" si="196"/>
        <v>0</v>
      </c>
      <c r="N1204">
        <f t="shared" si="197"/>
        <v>1</v>
      </c>
      <c r="O1204">
        <v>60</v>
      </c>
      <c r="P1204">
        <v>57</v>
      </c>
      <c r="Q1204">
        <v>6089</v>
      </c>
      <c r="R1204">
        <v>8.7142391436085749</v>
      </c>
      <c r="S1204">
        <f t="shared" si="188"/>
        <v>6089.0000000000045</v>
      </c>
      <c r="T1204">
        <v>8.7572696623219795</v>
      </c>
      <c r="U1204">
        <f t="shared" si="189"/>
        <v>6356.7318380622664</v>
      </c>
      <c r="V1204">
        <v>-4.3030518713404575E-2</v>
      </c>
      <c r="W1204">
        <v>8.7581305099807238</v>
      </c>
      <c r="X1204">
        <v>-4.3891366372148966E-2</v>
      </c>
      <c r="Z1204">
        <v>6089</v>
      </c>
      <c r="AA1204">
        <v>8.7142391436085749</v>
      </c>
      <c r="AB1204">
        <v>0</v>
      </c>
      <c r="AC1204">
        <v>1</v>
      </c>
      <c r="AD1204">
        <v>7.1</v>
      </c>
      <c r="AE1204">
        <v>7.07</v>
      </c>
      <c r="AF1204">
        <v>4.25</v>
      </c>
    </row>
    <row r="1205" spans="1:32" x14ac:dyDescent="0.3">
      <c r="A1205">
        <v>2</v>
      </c>
      <c r="B1205">
        <v>1.2</v>
      </c>
      <c r="C1205">
        <f t="shared" si="190"/>
        <v>1.0409070644037852</v>
      </c>
      <c r="E1205" t="s">
        <v>12</v>
      </c>
      <c r="F1205" t="s">
        <v>1</v>
      </c>
      <c r="G1205">
        <f t="shared" si="191"/>
        <v>0</v>
      </c>
      <c r="H1205">
        <f t="shared" si="192"/>
        <v>0</v>
      </c>
      <c r="I1205">
        <f t="shared" si="193"/>
        <v>0</v>
      </c>
      <c r="J1205">
        <f t="shared" si="194"/>
        <v>1</v>
      </c>
      <c r="K1205" t="s">
        <v>11</v>
      </c>
      <c r="L1205">
        <f t="shared" si="195"/>
        <v>0</v>
      </c>
      <c r="M1205">
        <f t="shared" si="196"/>
        <v>0</v>
      </c>
      <c r="N1205">
        <f t="shared" si="197"/>
        <v>1</v>
      </c>
      <c r="O1205">
        <v>59.6</v>
      </c>
      <c r="P1205">
        <v>62</v>
      </c>
      <c r="Q1205">
        <v>3951</v>
      </c>
      <c r="R1205">
        <v>8.2817239904113915</v>
      </c>
      <c r="S1205">
        <f t="shared" si="188"/>
        <v>3951.0000000000032</v>
      </c>
      <c r="T1205">
        <v>8.4275569683823424</v>
      </c>
      <c r="U1205">
        <f t="shared" si="189"/>
        <v>4571.3185643215365</v>
      </c>
      <c r="V1205">
        <v>-0.14583297797095085</v>
      </c>
      <c r="W1205">
        <v>8.4242454014802775</v>
      </c>
      <c r="X1205">
        <v>-0.14252141106888594</v>
      </c>
      <c r="Z1205">
        <v>3951</v>
      </c>
      <c r="AA1205">
        <v>8.2817239904113915</v>
      </c>
      <c r="AB1205">
        <v>0</v>
      </c>
      <c r="AC1205">
        <v>1</v>
      </c>
      <c r="AD1205">
        <v>6.95</v>
      </c>
      <c r="AE1205">
        <v>6.9</v>
      </c>
      <c r="AF1205">
        <v>4.13</v>
      </c>
    </row>
    <row r="1206" spans="1:32" x14ac:dyDescent="0.3">
      <c r="A1206">
        <v>2</v>
      </c>
      <c r="B1206">
        <v>1.5</v>
      </c>
      <c r="C1206">
        <f t="shared" si="190"/>
        <v>1.0932575062388263</v>
      </c>
      <c r="E1206" t="s">
        <v>3</v>
      </c>
      <c r="F1206" t="s">
        <v>13</v>
      </c>
      <c r="G1206">
        <f t="shared" si="191"/>
        <v>0</v>
      </c>
      <c r="H1206">
        <f t="shared" si="192"/>
        <v>0</v>
      </c>
      <c r="I1206">
        <f t="shared" si="193"/>
        <v>1</v>
      </c>
      <c r="J1206">
        <f t="shared" si="194"/>
        <v>0</v>
      </c>
      <c r="K1206" t="s">
        <v>11</v>
      </c>
      <c r="L1206">
        <f t="shared" si="195"/>
        <v>0</v>
      </c>
      <c r="M1206">
        <f t="shared" si="196"/>
        <v>0</v>
      </c>
      <c r="N1206">
        <f t="shared" si="197"/>
        <v>1</v>
      </c>
      <c r="O1206">
        <v>61.4</v>
      </c>
      <c r="P1206">
        <v>56</v>
      </c>
      <c r="Q1206">
        <v>8736</v>
      </c>
      <c r="R1206">
        <v>9.0752076979846859</v>
      </c>
      <c r="S1206">
        <f t="shared" si="188"/>
        <v>8735.9999999999964</v>
      </c>
      <c r="T1206">
        <v>8.9836450185117638</v>
      </c>
      <c r="U1206">
        <f t="shared" si="189"/>
        <v>7971.6359843026685</v>
      </c>
      <c r="V1206">
        <v>9.1562679472922071E-2</v>
      </c>
      <c r="W1206">
        <v>8.9797216792342684</v>
      </c>
      <c r="X1206">
        <v>9.5486018750417401E-2</v>
      </c>
      <c r="Z1206">
        <v>8736</v>
      </c>
      <c r="AA1206">
        <v>9.0752076979846859</v>
      </c>
      <c r="AB1206">
        <v>0</v>
      </c>
      <c r="AC1206">
        <v>1</v>
      </c>
      <c r="AD1206">
        <v>7.38</v>
      </c>
      <c r="AE1206">
        <v>7.34</v>
      </c>
      <c r="AF1206">
        <v>4.5199999999999996</v>
      </c>
    </row>
    <row r="1207" spans="1:32" x14ac:dyDescent="0.3">
      <c r="A1207">
        <v>2</v>
      </c>
      <c r="B1207">
        <v>1.01</v>
      </c>
      <c r="C1207">
        <f t="shared" si="190"/>
        <v>1.0021904733436682</v>
      </c>
      <c r="E1207" t="s">
        <v>18</v>
      </c>
      <c r="F1207" t="s">
        <v>6</v>
      </c>
      <c r="G1207">
        <f t="shared" si="191"/>
        <v>0</v>
      </c>
      <c r="H1207">
        <f t="shared" si="192"/>
        <v>1</v>
      </c>
      <c r="I1207">
        <f t="shared" si="193"/>
        <v>0</v>
      </c>
      <c r="J1207">
        <f t="shared" si="194"/>
        <v>0</v>
      </c>
      <c r="K1207" t="s">
        <v>15</v>
      </c>
      <c r="L1207">
        <f t="shared" si="195"/>
        <v>0</v>
      </c>
      <c r="M1207">
        <f t="shared" si="196"/>
        <v>1</v>
      </c>
      <c r="N1207">
        <f t="shared" si="197"/>
        <v>0</v>
      </c>
      <c r="O1207">
        <v>60.4</v>
      </c>
      <c r="P1207">
        <v>58</v>
      </c>
      <c r="Q1207">
        <v>6522</v>
      </c>
      <c r="R1207">
        <v>8.7829363563492642</v>
      </c>
      <c r="S1207">
        <f t="shared" si="188"/>
        <v>6521.9999999999982</v>
      </c>
      <c r="T1207">
        <v>8.9352381297649615</v>
      </c>
      <c r="U1207">
        <f t="shared" si="189"/>
        <v>7594.9446686145475</v>
      </c>
      <c r="V1207">
        <v>-0.15230177341569728</v>
      </c>
      <c r="W1207">
        <v>8.9332679871304741</v>
      </c>
      <c r="X1207">
        <v>-0.15033163078120992</v>
      </c>
      <c r="Z1207">
        <v>6522</v>
      </c>
      <c r="AA1207">
        <v>8.7829363563492642</v>
      </c>
      <c r="AB1207">
        <v>0</v>
      </c>
      <c r="AC1207">
        <v>1</v>
      </c>
      <c r="AD1207">
        <v>6.47</v>
      </c>
      <c r="AE1207">
        <v>6.6</v>
      </c>
      <c r="AF1207">
        <v>3.95</v>
      </c>
    </row>
    <row r="1208" spans="1:32" x14ac:dyDescent="0.3">
      <c r="A1208">
        <v>2</v>
      </c>
      <c r="B1208">
        <v>1.2</v>
      </c>
      <c r="C1208">
        <f t="shared" si="190"/>
        <v>1.0409070644037852</v>
      </c>
      <c r="E1208" t="s">
        <v>12</v>
      </c>
      <c r="F1208" t="s">
        <v>14</v>
      </c>
      <c r="G1208">
        <f t="shared" si="191"/>
        <v>0</v>
      </c>
      <c r="H1208">
        <f t="shared" si="192"/>
        <v>1</v>
      </c>
      <c r="I1208">
        <f t="shared" si="193"/>
        <v>0</v>
      </c>
      <c r="J1208">
        <f t="shared" si="194"/>
        <v>0</v>
      </c>
      <c r="K1208" t="s">
        <v>15</v>
      </c>
      <c r="L1208">
        <f t="shared" si="195"/>
        <v>0</v>
      </c>
      <c r="M1208">
        <f t="shared" si="196"/>
        <v>1</v>
      </c>
      <c r="N1208">
        <f t="shared" si="197"/>
        <v>0</v>
      </c>
      <c r="O1208">
        <v>60.2</v>
      </c>
      <c r="P1208">
        <v>60</v>
      </c>
      <c r="Q1208">
        <v>9442</v>
      </c>
      <c r="R1208">
        <v>9.1529231011062322</v>
      </c>
      <c r="S1208">
        <f t="shared" si="188"/>
        <v>9442.0000000000018</v>
      </c>
      <c r="T1208">
        <v>9.1070385916400181</v>
      </c>
      <c r="U1208">
        <f t="shared" si="189"/>
        <v>9018.5477037503424</v>
      </c>
      <c r="V1208">
        <v>4.5884509466214141E-2</v>
      </c>
      <c r="W1208">
        <v>9.1106891600981648</v>
      </c>
      <c r="X1208">
        <v>4.2233941008067433E-2</v>
      </c>
      <c r="Z1208">
        <v>9442</v>
      </c>
      <c r="AA1208">
        <v>9.1529231011062322</v>
      </c>
      <c r="AB1208">
        <v>0</v>
      </c>
      <c r="AC1208">
        <v>1</v>
      </c>
      <c r="AD1208">
        <v>6.91</v>
      </c>
      <c r="AE1208">
        <v>6.82</v>
      </c>
      <c r="AF1208">
        <v>4.13</v>
      </c>
    </row>
    <row r="1209" spans="1:32" x14ac:dyDescent="0.3">
      <c r="A1209">
        <v>2</v>
      </c>
      <c r="B1209">
        <v>1.77</v>
      </c>
      <c r="C1209">
        <f t="shared" si="190"/>
        <v>1.1337813824608589</v>
      </c>
      <c r="E1209" t="s">
        <v>3</v>
      </c>
      <c r="F1209" t="s">
        <v>1</v>
      </c>
      <c r="G1209">
        <f t="shared" si="191"/>
        <v>0</v>
      </c>
      <c r="H1209">
        <f t="shared" si="192"/>
        <v>0</v>
      </c>
      <c r="I1209">
        <f t="shared" si="193"/>
        <v>0</v>
      </c>
      <c r="J1209">
        <f t="shared" si="194"/>
        <v>1</v>
      </c>
      <c r="K1209" t="s">
        <v>7</v>
      </c>
      <c r="L1209">
        <f t="shared" si="195"/>
        <v>0</v>
      </c>
      <c r="M1209">
        <f t="shared" si="196"/>
        <v>1</v>
      </c>
      <c r="N1209">
        <f t="shared" si="197"/>
        <v>0</v>
      </c>
      <c r="O1209">
        <v>62.2</v>
      </c>
      <c r="P1209">
        <v>56</v>
      </c>
      <c r="Q1209">
        <v>11150</v>
      </c>
      <c r="R1209">
        <v>9.3191947768882653</v>
      </c>
      <c r="S1209">
        <f t="shared" si="188"/>
        <v>11150.000000000005</v>
      </c>
      <c r="T1209">
        <v>9.4652803423099776</v>
      </c>
      <c r="U1209">
        <f t="shared" si="189"/>
        <v>12903.841572176203</v>
      </c>
      <c r="V1209">
        <v>-0.14608556542171236</v>
      </c>
      <c r="W1209">
        <v>9.4688003445962856</v>
      </c>
      <c r="X1209">
        <v>-0.14960556770802036</v>
      </c>
      <c r="Z1209">
        <v>11150</v>
      </c>
      <c r="AA1209">
        <v>9.3191947768882653</v>
      </c>
      <c r="AB1209">
        <v>0</v>
      </c>
      <c r="AC1209">
        <v>1</v>
      </c>
      <c r="AD1209">
        <v>7.77</v>
      </c>
      <c r="AE1209">
        <v>7.73</v>
      </c>
      <c r="AF1209">
        <v>4.82</v>
      </c>
    </row>
    <row r="1210" spans="1:32" x14ac:dyDescent="0.3">
      <c r="A1210">
        <v>2</v>
      </c>
      <c r="B1210">
        <v>1.01</v>
      </c>
      <c r="C1210">
        <f t="shared" si="190"/>
        <v>1.0021904733436682</v>
      </c>
      <c r="E1210" t="s">
        <v>12</v>
      </c>
      <c r="F1210" t="s">
        <v>4</v>
      </c>
      <c r="G1210">
        <f t="shared" si="191"/>
        <v>0</v>
      </c>
      <c r="H1210">
        <f t="shared" si="192"/>
        <v>0</v>
      </c>
      <c r="I1210">
        <f t="shared" si="193"/>
        <v>1</v>
      </c>
      <c r="J1210">
        <f t="shared" si="194"/>
        <v>0</v>
      </c>
      <c r="K1210" t="s">
        <v>2</v>
      </c>
      <c r="L1210">
        <f t="shared" si="195"/>
        <v>0</v>
      </c>
      <c r="M1210">
        <f t="shared" si="196"/>
        <v>0</v>
      </c>
      <c r="N1210">
        <f t="shared" si="197"/>
        <v>1</v>
      </c>
      <c r="O1210">
        <v>62.8</v>
      </c>
      <c r="P1210">
        <v>58</v>
      </c>
      <c r="Q1210">
        <v>3869</v>
      </c>
      <c r="R1210">
        <v>8.2607513547005134</v>
      </c>
      <c r="S1210">
        <f t="shared" si="188"/>
        <v>3869.0000000000014</v>
      </c>
      <c r="T1210">
        <v>8.3002235410670835</v>
      </c>
      <c r="U1210">
        <f t="shared" si="189"/>
        <v>4024.771995096201</v>
      </c>
      <c r="V1210">
        <v>-3.9472186366570128E-2</v>
      </c>
      <c r="W1210">
        <v>8.3016037570100156</v>
      </c>
      <c r="X1210">
        <v>-4.0852402309502267E-2</v>
      </c>
      <c r="Z1210">
        <v>3869</v>
      </c>
      <c r="AA1210">
        <v>8.2607513547005134</v>
      </c>
      <c r="AB1210">
        <v>0</v>
      </c>
      <c r="AC1210">
        <v>1</v>
      </c>
      <c r="AD1210">
        <v>6.43</v>
      </c>
      <c r="AE1210">
        <v>6.34</v>
      </c>
      <c r="AF1210">
        <v>4.01</v>
      </c>
    </row>
    <row r="1211" spans="1:32" x14ac:dyDescent="0.3">
      <c r="A1211">
        <v>2</v>
      </c>
      <c r="B1211">
        <v>1.1200000000000001</v>
      </c>
      <c r="C1211">
        <f t="shared" si="190"/>
        <v>1.0252341011706301</v>
      </c>
      <c r="E1211" t="s">
        <v>3</v>
      </c>
      <c r="F1211" t="s">
        <v>13</v>
      </c>
      <c r="G1211">
        <f t="shared" si="191"/>
        <v>0</v>
      </c>
      <c r="H1211">
        <f t="shared" si="192"/>
        <v>0</v>
      </c>
      <c r="I1211">
        <f t="shared" si="193"/>
        <v>1</v>
      </c>
      <c r="J1211">
        <f t="shared" si="194"/>
        <v>0</v>
      </c>
      <c r="K1211" t="s">
        <v>11</v>
      </c>
      <c r="L1211">
        <f t="shared" si="195"/>
        <v>0</v>
      </c>
      <c r="M1211">
        <f t="shared" si="196"/>
        <v>0</v>
      </c>
      <c r="N1211">
        <f t="shared" si="197"/>
        <v>1</v>
      </c>
      <c r="O1211">
        <v>61.3</v>
      </c>
      <c r="P1211">
        <v>55</v>
      </c>
      <c r="Q1211">
        <v>4990</v>
      </c>
      <c r="R1211">
        <v>8.5151911887455647</v>
      </c>
      <c r="S1211">
        <f t="shared" si="188"/>
        <v>4990.0000000000018</v>
      </c>
      <c r="T1211">
        <v>8.5229727739616248</v>
      </c>
      <c r="U1211">
        <f t="shared" si="189"/>
        <v>5028.9815827779239</v>
      </c>
      <c r="V1211">
        <v>-7.781585216060094E-3</v>
      </c>
      <c r="W1211">
        <v>8.5132959356609348</v>
      </c>
      <c r="X1211">
        <v>1.8952530846298998E-3</v>
      </c>
      <c r="Z1211">
        <v>4990</v>
      </c>
      <c r="AA1211">
        <v>8.5151911887455647</v>
      </c>
      <c r="AB1211">
        <v>0</v>
      </c>
      <c r="AC1211">
        <v>1</v>
      </c>
      <c r="AD1211">
        <v>6.74</v>
      </c>
      <c r="AE1211">
        <v>6.7</v>
      </c>
      <c r="AF1211">
        <v>4.12</v>
      </c>
    </row>
    <row r="1212" spans="1:32" x14ac:dyDescent="0.3">
      <c r="A1212">
        <v>2</v>
      </c>
      <c r="B1212">
        <v>1.5</v>
      </c>
      <c r="C1212">
        <f t="shared" si="190"/>
        <v>1.0932575062388263</v>
      </c>
      <c r="E1212" t="s">
        <v>18</v>
      </c>
      <c r="F1212" t="s">
        <v>10</v>
      </c>
      <c r="G1212">
        <f t="shared" si="191"/>
        <v>0</v>
      </c>
      <c r="H1212">
        <f t="shared" si="192"/>
        <v>0</v>
      </c>
      <c r="I1212">
        <f t="shared" si="193"/>
        <v>0</v>
      </c>
      <c r="J1212">
        <f t="shared" si="194"/>
        <v>1</v>
      </c>
      <c r="K1212" t="s">
        <v>7</v>
      </c>
      <c r="L1212">
        <f t="shared" si="195"/>
        <v>0</v>
      </c>
      <c r="M1212">
        <f t="shared" si="196"/>
        <v>1</v>
      </c>
      <c r="N1212">
        <f t="shared" si="197"/>
        <v>0</v>
      </c>
      <c r="O1212">
        <v>62.7</v>
      </c>
      <c r="P1212">
        <v>59</v>
      </c>
      <c r="Q1212">
        <v>9519</v>
      </c>
      <c r="R1212">
        <v>9.1610450802513057</v>
      </c>
      <c r="S1212">
        <f t="shared" si="188"/>
        <v>9519.0000000000036</v>
      </c>
      <c r="T1212">
        <v>9.1281604313488476</v>
      </c>
      <c r="U1212">
        <f t="shared" si="189"/>
        <v>9211.0619935602172</v>
      </c>
      <c r="V1212">
        <v>3.2884648902458125E-2</v>
      </c>
      <c r="W1212">
        <v>9.1348159904500328</v>
      </c>
      <c r="X1212">
        <v>2.622908980127292E-2</v>
      </c>
      <c r="Z1212">
        <v>9519</v>
      </c>
      <c r="AA1212">
        <v>9.1610450802513057</v>
      </c>
      <c r="AB1212">
        <v>0</v>
      </c>
      <c r="AC1212">
        <v>1</v>
      </c>
      <c r="AD1212">
        <v>7.19</v>
      </c>
      <c r="AE1212">
        <v>7.26</v>
      </c>
      <c r="AF1212">
        <v>4.53</v>
      </c>
    </row>
    <row r="1213" spans="1:32" x14ac:dyDescent="0.3">
      <c r="A1213">
        <v>2</v>
      </c>
      <c r="B1213">
        <v>1.08</v>
      </c>
      <c r="C1213">
        <f t="shared" si="190"/>
        <v>1.0170677506059698</v>
      </c>
      <c r="E1213" t="s">
        <v>3</v>
      </c>
      <c r="F1213" t="s">
        <v>6</v>
      </c>
      <c r="G1213">
        <f t="shared" si="191"/>
        <v>0</v>
      </c>
      <c r="H1213">
        <f t="shared" si="192"/>
        <v>1</v>
      </c>
      <c r="I1213">
        <f t="shared" si="193"/>
        <v>0</v>
      </c>
      <c r="J1213">
        <f t="shared" si="194"/>
        <v>0</v>
      </c>
      <c r="K1213" t="s">
        <v>11</v>
      </c>
      <c r="L1213">
        <f t="shared" si="195"/>
        <v>0</v>
      </c>
      <c r="M1213">
        <f t="shared" si="196"/>
        <v>0</v>
      </c>
      <c r="N1213">
        <f t="shared" si="197"/>
        <v>1</v>
      </c>
      <c r="O1213">
        <v>61.7</v>
      </c>
      <c r="P1213">
        <v>57</v>
      </c>
      <c r="Q1213">
        <v>4989</v>
      </c>
      <c r="R1213">
        <v>8.5149907678610379</v>
      </c>
      <c r="S1213">
        <f t="shared" si="188"/>
        <v>4989.0000000000027</v>
      </c>
      <c r="T1213">
        <v>8.5839192202666066</v>
      </c>
      <c r="U1213">
        <f t="shared" si="189"/>
        <v>5345.0128109512316</v>
      </c>
      <c r="V1213">
        <v>-6.8928452405568663E-2</v>
      </c>
      <c r="W1213">
        <v>8.5830394189025867</v>
      </c>
      <c r="X1213">
        <v>-6.804865104154878E-2</v>
      </c>
      <c r="Z1213">
        <v>4989</v>
      </c>
      <c r="AA1213">
        <v>8.5149907678610379</v>
      </c>
      <c r="AB1213">
        <v>0</v>
      </c>
      <c r="AC1213">
        <v>1</v>
      </c>
      <c r="AD1213">
        <v>6.55</v>
      </c>
      <c r="AE1213">
        <v>6.6</v>
      </c>
      <c r="AF1213">
        <v>4.0599999999999996</v>
      </c>
    </row>
    <row r="1214" spans="1:32" x14ac:dyDescent="0.3">
      <c r="A1214">
        <v>2</v>
      </c>
      <c r="B1214">
        <v>1.28</v>
      </c>
      <c r="C1214">
        <f t="shared" si="190"/>
        <v>1.0557849631181644</v>
      </c>
      <c r="E1214" t="s">
        <v>3</v>
      </c>
      <c r="F1214" t="s">
        <v>10</v>
      </c>
      <c r="G1214">
        <f t="shared" si="191"/>
        <v>0</v>
      </c>
      <c r="H1214">
        <f t="shared" si="192"/>
        <v>0</v>
      </c>
      <c r="I1214">
        <f t="shared" si="193"/>
        <v>0</v>
      </c>
      <c r="J1214">
        <f t="shared" si="194"/>
        <v>1</v>
      </c>
      <c r="K1214" t="s">
        <v>11</v>
      </c>
      <c r="L1214">
        <f t="shared" si="195"/>
        <v>0</v>
      </c>
      <c r="M1214">
        <f t="shared" si="196"/>
        <v>0</v>
      </c>
      <c r="N1214">
        <f t="shared" si="197"/>
        <v>1</v>
      </c>
      <c r="O1214">
        <v>61.7</v>
      </c>
      <c r="P1214">
        <v>59</v>
      </c>
      <c r="Q1214">
        <v>5419</v>
      </c>
      <c r="R1214">
        <v>8.5976665755661141</v>
      </c>
      <c r="S1214">
        <f t="shared" si="188"/>
        <v>5419</v>
      </c>
      <c r="T1214">
        <v>8.4854494924717123</v>
      </c>
      <c r="U1214">
        <f t="shared" si="189"/>
        <v>4843.7742157592365</v>
      </c>
      <c r="V1214">
        <v>0.11221708309440181</v>
      </c>
      <c r="W1214">
        <v>8.4831726987182385</v>
      </c>
      <c r="X1214">
        <v>0.1144938768478756</v>
      </c>
      <c r="Z1214">
        <v>5419</v>
      </c>
      <c r="AA1214">
        <v>8.5976665755661141</v>
      </c>
      <c r="AB1214">
        <v>0</v>
      </c>
      <c r="AC1214">
        <v>1</v>
      </c>
      <c r="AD1214">
        <v>6.96</v>
      </c>
      <c r="AE1214">
        <v>6.92</v>
      </c>
      <c r="AF1214">
        <v>4.28</v>
      </c>
    </row>
    <row r="1215" spans="1:32" x14ac:dyDescent="0.3">
      <c r="A1215">
        <v>2</v>
      </c>
      <c r="B1215">
        <v>1.03</v>
      </c>
      <c r="C1215">
        <f t="shared" si="190"/>
        <v>1.0065211513317971</v>
      </c>
      <c r="E1215" t="s">
        <v>12</v>
      </c>
      <c r="F1215" t="s">
        <v>17</v>
      </c>
      <c r="G1215">
        <f t="shared" si="191"/>
        <v>1</v>
      </c>
      <c r="H1215">
        <f t="shared" si="192"/>
        <v>0</v>
      </c>
      <c r="I1215">
        <f t="shared" si="193"/>
        <v>0</v>
      </c>
      <c r="J1215">
        <f t="shared" si="194"/>
        <v>0</v>
      </c>
      <c r="K1215" t="s">
        <v>7</v>
      </c>
      <c r="L1215">
        <f t="shared" si="195"/>
        <v>0</v>
      </c>
      <c r="M1215">
        <f t="shared" si="196"/>
        <v>1</v>
      </c>
      <c r="N1215">
        <f t="shared" si="197"/>
        <v>0</v>
      </c>
      <c r="O1215">
        <v>59.6</v>
      </c>
      <c r="P1215">
        <v>61</v>
      </c>
      <c r="Q1215">
        <v>6974</v>
      </c>
      <c r="R1215">
        <v>8.8499442272355964</v>
      </c>
      <c r="S1215">
        <f t="shared" si="188"/>
        <v>6973.9999999999991</v>
      </c>
      <c r="T1215">
        <v>8.9509736570510192</v>
      </c>
      <c r="U1215">
        <f t="shared" si="189"/>
        <v>7715.4003591254223</v>
      </c>
      <c r="V1215">
        <v>-0.10102942981542284</v>
      </c>
      <c r="W1215">
        <v>8.954278895666647</v>
      </c>
      <c r="X1215">
        <v>-0.10433466843105066</v>
      </c>
      <c r="Z1215">
        <v>6974</v>
      </c>
      <c r="AA1215">
        <v>8.8499442272355964</v>
      </c>
      <c r="AB1215">
        <v>0</v>
      </c>
      <c r="AC1215">
        <v>1</v>
      </c>
      <c r="AD1215">
        <v>6.62</v>
      </c>
      <c r="AE1215">
        <v>6.57</v>
      </c>
      <c r="AF1215">
        <v>3.93</v>
      </c>
    </row>
    <row r="1216" spans="1:32" x14ac:dyDescent="0.3">
      <c r="A1216">
        <v>2</v>
      </c>
      <c r="B1216">
        <v>1.33</v>
      </c>
      <c r="C1216">
        <f t="shared" si="190"/>
        <v>1.0647189305968536</v>
      </c>
      <c r="E1216" t="s">
        <v>18</v>
      </c>
      <c r="F1216" t="s">
        <v>4</v>
      </c>
      <c r="G1216">
        <f t="shared" si="191"/>
        <v>0</v>
      </c>
      <c r="H1216">
        <f t="shared" si="192"/>
        <v>0</v>
      </c>
      <c r="I1216">
        <f t="shared" si="193"/>
        <v>1</v>
      </c>
      <c r="J1216">
        <f t="shared" si="194"/>
        <v>0</v>
      </c>
      <c r="K1216" t="s">
        <v>11</v>
      </c>
      <c r="L1216">
        <f t="shared" si="195"/>
        <v>0</v>
      </c>
      <c r="M1216">
        <f t="shared" si="196"/>
        <v>0</v>
      </c>
      <c r="N1216">
        <f t="shared" si="197"/>
        <v>1</v>
      </c>
      <c r="O1216">
        <v>62.5</v>
      </c>
      <c r="P1216">
        <v>58</v>
      </c>
      <c r="Q1216">
        <v>6482</v>
      </c>
      <c r="R1216">
        <v>8.7767843837014929</v>
      </c>
      <c r="S1216">
        <f t="shared" si="188"/>
        <v>6482.0000000000018</v>
      </c>
      <c r="T1216">
        <v>8.7461847471370682</v>
      </c>
      <c r="U1216">
        <f t="shared" si="189"/>
        <v>6286.6571085373917</v>
      </c>
      <c r="V1216">
        <v>3.059963656442477E-2</v>
      </c>
      <c r="W1216">
        <v>8.7394302927525072</v>
      </c>
      <c r="X1216">
        <v>3.7354090948985785E-2</v>
      </c>
      <c r="Z1216">
        <v>6482</v>
      </c>
      <c r="AA1216">
        <v>8.7767843837014929</v>
      </c>
      <c r="AB1216">
        <v>0</v>
      </c>
      <c r="AC1216">
        <v>1</v>
      </c>
      <c r="AD1216">
        <v>7.04</v>
      </c>
      <c r="AE1216">
        <v>6.97</v>
      </c>
      <c r="AF1216">
        <v>4.38</v>
      </c>
    </row>
    <row r="1217" spans="1:32" x14ac:dyDescent="0.3">
      <c r="A1217">
        <v>2</v>
      </c>
      <c r="B1217">
        <v>1.21</v>
      </c>
      <c r="C1217">
        <f t="shared" si="190"/>
        <v>1.0428083570334503</v>
      </c>
      <c r="E1217" t="s">
        <v>18</v>
      </c>
      <c r="F1217" t="s">
        <v>4</v>
      </c>
      <c r="G1217">
        <f t="shared" si="191"/>
        <v>0</v>
      </c>
      <c r="H1217">
        <f t="shared" si="192"/>
        <v>0</v>
      </c>
      <c r="I1217">
        <f t="shared" si="193"/>
        <v>1</v>
      </c>
      <c r="J1217">
        <f t="shared" si="194"/>
        <v>0</v>
      </c>
      <c r="K1217" t="s">
        <v>7</v>
      </c>
      <c r="L1217">
        <f t="shared" si="195"/>
        <v>0</v>
      </c>
      <c r="M1217">
        <f t="shared" si="196"/>
        <v>1</v>
      </c>
      <c r="N1217">
        <f t="shared" si="197"/>
        <v>0</v>
      </c>
      <c r="O1217">
        <v>63.4</v>
      </c>
      <c r="P1217">
        <v>55</v>
      </c>
      <c r="Q1217">
        <v>6973</v>
      </c>
      <c r="R1217">
        <v>8.84980082722101</v>
      </c>
      <c r="S1217">
        <f t="shared" si="188"/>
        <v>6972.9999999999955</v>
      </c>
      <c r="T1217">
        <v>9.0234595746843116</v>
      </c>
      <c r="U1217">
        <f t="shared" si="189"/>
        <v>8295.4261421815718</v>
      </c>
      <c r="V1217">
        <v>-0.17365874746330157</v>
      </c>
      <c r="W1217">
        <v>9.009629762837168</v>
      </c>
      <c r="X1217">
        <v>-0.15982893561615796</v>
      </c>
      <c r="Z1217">
        <v>6973</v>
      </c>
      <c r="AA1217">
        <v>8.84980082722101</v>
      </c>
      <c r="AB1217">
        <v>0</v>
      </c>
      <c r="AC1217">
        <v>1</v>
      </c>
      <c r="AD1217">
        <v>6.76</v>
      </c>
      <c r="AE1217">
        <v>6.81</v>
      </c>
      <c r="AF1217">
        <v>4.3</v>
      </c>
    </row>
    <row r="1218" spans="1:32" x14ac:dyDescent="0.3">
      <c r="A1218">
        <v>2</v>
      </c>
      <c r="B1218">
        <v>1.22</v>
      </c>
      <c r="C1218">
        <f t="shared" si="190"/>
        <v>1.0446974310615553</v>
      </c>
      <c r="E1218" t="s">
        <v>12</v>
      </c>
      <c r="F1218" t="s">
        <v>17</v>
      </c>
      <c r="G1218">
        <f t="shared" si="191"/>
        <v>1</v>
      </c>
      <c r="H1218">
        <f t="shared" si="192"/>
        <v>0</v>
      </c>
      <c r="I1218">
        <f t="shared" si="193"/>
        <v>0</v>
      </c>
      <c r="J1218">
        <f t="shared" si="194"/>
        <v>0</v>
      </c>
      <c r="K1218" t="s">
        <v>15</v>
      </c>
      <c r="L1218">
        <f t="shared" si="195"/>
        <v>0</v>
      </c>
      <c r="M1218">
        <f t="shared" si="196"/>
        <v>1</v>
      </c>
      <c r="N1218">
        <f t="shared" si="197"/>
        <v>0</v>
      </c>
      <c r="O1218">
        <v>59.6</v>
      </c>
      <c r="P1218">
        <v>60</v>
      </c>
      <c r="Q1218">
        <v>8950</v>
      </c>
      <c r="R1218">
        <v>9.0994088112689013</v>
      </c>
      <c r="S1218">
        <f t="shared" si="188"/>
        <v>8950.0000000000018</v>
      </c>
      <c r="T1218">
        <v>9.2189618819775685</v>
      </c>
      <c r="U1218">
        <f t="shared" si="189"/>
        <v>10086.587822561085</v>
      </c>
      <c r="V1218">
        <v>-0.11955307070866716</v>
      </c>
      <c r="W1218">
        <v>9.2176450713468885</v>
      </c>
      <c r="X1218">
        <v>-0.11823626007798715</v>
      </c>
      <c r="Z1218">
        <v>8950</v>
      </c>
      <c r="AA1218">
        <v>9.0994088112689013</v>
      </c>
      <c r="AB1218">
        <v>0</v>
      </c>
      <c r="AC1218">
        <v>1</v>
      </c>
      <c r="AD1218">
        <v>6.97</v>
      </c>
      <c r="AE1218">
        <v>6.95</v>
      </c>
      <c r="AF1218">
        <v>4.1500000000000004</v>
      </c>
    </row>
    <row r="1219" spans="1:32" x14ac:dyDescent="0.3">
      <c r="A1219">
        <v>2</v>
      </c>
      <c r="B1219">
        <v>1.2</v>
      </c>
      <c r="C1219">
        <f t="shared" si="190"/>
        <v>1.0409070644037852</v>
      </c>
      <c r="E1219" t="s">
        <v>12</v>
      </c>
      <c r="F1219" t="s">
        <v>4</v>
      </c>
      <c r="G1219">
        <f t="shared" si="191"/>
        <v>0</v>
      </c>
      <c r="H1219">
        <f t="shared" si="192"/>
        <v>0</v>
      </c>
      <c r="I1219">
        <f t="shared" si="193"/>
        <v>1</v>
      </c>
      <c r="J1219">
        <f t="shared" si="194"/>
        <v>0</v>
      </c>
      <c r="K1219" t="s">
        <v>2</v>
      </c>
      <c r="L1219">
        <f t="shared" si="195"/>
        <v>0</v>
      </c>
      <c r="M1219">
        <f t="shared" si="196"/>
        <v>0</v>
      </c>
      <c r="N1219">
        <f t="shared" si="197"/>
        <v>1</v>
      </c>
      <c r="O1219">
        <v>62.1</v>
      </c>
      <c r="P1219">
        <v>58</v>
      </c>
      <c r="Q1219">
        <v>6129</v>
      </c>
      <c r="R1219">
        <v>8.7207868834857312</v>
      </c>
      <c r="S1219">
        <f t="shared" ref="S1219:S1282" si="198">EXP(R1219)</f>
        <v>6128.9999999999964</v>
      </c>
      <c r="T1219">
        <v>8.5555582339362726</v>
      </c>
      <c r="U1219">
        <f t="shared" ref="U1219:U1282" si="199">EXP(T1219)</f>
        <v>5195.5524158120761</v>
      </c>
      <c r="V1219">
        <v>0.16522864954945859</v>
      </c>
      <c r="W1219">
        <v>8.559484178940707</v>
      </c>
      <c r="X1219">
        <v>0.16130270454502416</v>
      </c>
      <c r="Z1219">
        <v>6129</v>
      </c>
      <c r="AA1219">
        <v>8.7207868834857312</v>
      </c>
      <c r="AB1219">
        <v>0</v>
      </c>
      <c r="AC1219">
        <v>1</v>
      </c>
      <c r="AD1219">
        <v>6.77</v>
      </c>
      <c r="AE1219">
        <v>6.72</v>
      </c>
      <c r="AF1219">
        <v>4.1900000000000004</v>
      </c>
    </row>
    <row r="1220" spans="1:32" x14ac:dyDescent="0.3">
      <c r="A1220">
        <v>2</v>
      </c>
      <c r="B1220">
        <v>1.06</v>
      </c>
      <c r="C1220">
        <f t="shared" si="190"/>
        <v>1.0128957753911554</v>
      </c>
      <c r="E1220" t="s">
        <v>18</v>
      </c>
      <c r="F1220" t="s">
        <v>10</v>
      </c>
      <c r="G1220">
        <f t="shared" si="191"/>
        <v>0</v>
      </c>
      <c r="H1220">
        <f t="shared" si="192"/>
        <v>0</v>
      </c>
      <c r="I1220">
        <f t="shared" si="193"/>
        <v>0</v>
      </c>
      <c r="J1220">
        <f t="shared" si="194"/>
        <v>1</v>
      </c>
      <c r="K1220" t="s">
        <v>11</v>
      </c>
      <c r="L1220">
        <f t="shared" si="195"/>
        <v>0</v>
      </c>
      <c r="M1220">
        <f t="shared" si="196"/>
        <v>0</v>
      </c>
      <c r="N1220">
        <f t="shared" si="197"/>
        <v>1</v>
      </c>
      <c r="O1220">
        <v>61.4</v>
      </c>
      <c r="P1220">
        <v>56.5</v>
      </c>
      <c r="Q1220">
        <v>4465</v>
      </c>
      <c r="R1220">
        <v>8.4040244933105992</v>
      </c>
      <c r="S1220">
        <f t="shared" si="198"/>
        <v>4464.9999999999991</v>
      </c>
      <c r="T1220">
        <v>8.2288546762506751</v>
      </c>
      <c r="U1220">
        <f t="shared" si="199"/>
        <v>3747.5391476159971</v>
      </c>
      <c r="V1220">
        <v>0.17516981705992407</v>
      </c>
      <c r="W1220">
        <v>8.2266589014192277</v>
      </c>
      <c r="X1220">
        <v>0.17736559189137147</v>
      </c>
      <c r="Z1220">
        <v>4465</v>
      </c>
      <c r="AA1220">
        <v>8.4040244933105992</v>
      </c>
      <c r="AB1220">
        <v>0</v>
      </c>
      <c r="AC1220">
        <v>1</v>
      </c>
      <c r="AD1220">
        <v>6.55</v>
      </c>
      <c r="AE1220">
        <v>6.58</v>
      </c>
      <c r="AF1220">
        <v>4.03</v>
      </c>
    </row>
    <row r="1221" spans="1:32" x14ac:dyDescent="0.3">
      <c r="A1221">
        <v>2</v>
      </c>
      <c r="B1221">
        <v>2</v>
      </c>
      <c r="C1221">
        <f t="shared" si="190"/>
        <v>1.1646528560862337</v>
      </c>
      <c r="E1221" t="s">
        <v>0</v>
      </c>
      <c r="F1221" t="s">
        <v>13</v>
      </c>
      <c r="G1221">
        <f t="shared" si="191"/>
        <v>0</v>
      </c>
      <c r="H1221">
        <f t="shared" si="192"/>
        <v>0</v>
      </c>
      <c r="I1221">
        <f t="shared" si="193"/>
        <v>1</v>
      </c>
      <c r="J1221">
        <f t="shared" si="194"/>
        <v>0</v>
      </c>
      <c r="K1221" t="s">
        <v>11</v>
      </c>
      <c r="L1221">
        <f t="shared" si="195"/>
        <v>0</v>
      </c>
      <c r="M1221">
        <f t="shared" si="196"/>
        <v>0</v>
      </c>
      <c r="N1221">
        <f t="shared" si="197"/>
        <v>1</v>
      </c>
      <c r="O1221">
        <v>64.3</v>
      </c>
      <c r="P1221">
        <v>60</v>
      </c>
      <c r="Q1221">
        <v>10416</v>
      </c>
      <c r="R1221">
        <v>9.2510983644483513</v>
      </c>
      <c r="S1221">
        <f t="shared" si="198"/>
        <v>10416.000000000009</v>
      </c>
      <c r="T1221">
        <v>9.4071279006913269</v>
      </c>
      <c r="U1221">
        <f t="shared" si="199"/>
        <v>12174.853325499544</v>
      </c>
      <c r="V1221">
        <v>-0.15602953624297555</v>
      </c>
      <c r="W1221">
        <v>9.4422059212758356</v>
      </c>
      <c r="X1221">
        <v>-0.19110755682748426</v>
      </c>
      <c r="Z1221">
        <v>10416</v>
      </c>
      <c r="AA1221">
        <v>9.2510983644483513</v>
      </c>
      <c r="AB1221">
        <v>0</v>
      </c>
      <c r="AC1221">
        <v>1</v>
      </c>
      <c r="AD1221">
        <v>7.87</v>
      </c>
      <c r="AE1221">
        <v>7.83</v>
      </c>
      <c r="AF1221">
        <v>5.05</v>
      </c>
    </row>
    <row r="1222" spans="1:32" x14ac:dyDescent="0.3">
      <c r="A1222">
        <v>2</v>
      </c>
      <c r="B1222">
        <v>1.06</v>
      </c>
      <c r="C1222">
        <f t="shared" si="190"/>
        <v>1.0128957753911554</v>
      </c>
      <c r="E1222" t="s">
        <v>12</v>
      </c>
      <c r="F1222" t="s">
        <v>13</v>
      </c>
      <c r="G1222">
        <f t="shared" si="191"/>
        <v>0</v>
      </c>
      <c r="H1222">
        <f t="shared" si="192"/>
        <v>0</v>
      </c>
      <c r="I1222">
        <f t="shared" si="193"/>
        <v>1</v>
      </c>
      <c r="J1222">
        <f t="shared" si="194"/>
        <v>0</v>
      </c>
      <c r="K1222" t="s">
        <v>2</v>
      </c>
      <c r="L1222">
        <f t="shared" si="195"/>
        <v>0</v>
      </c>
      <c r="M1222">
        <f t="shared" si="196"/>
        <v>0</v>
      </c>
      <c r="N1222">
        <f t="shared" si="197"/>
        <v>1</v>
      </c>
      <c r="O1222">
        <v>62.7</v>
      </c>
      <c r="P1222">
        <v>56</v>
      </c>
      <c r="Q1222">
        <v>5183</v>
      </c>
      <c r="R1222">
        <v>8.5531393181897073</v>
      </c>
      <c r="S1222">
        <f t="shared" si="198"/>
        <v>5183.0000000000036</v>
      </c>
      <c r="T1222">
        <v>8.3850178954130659</v>
      </c>
      <c r="U1222">
        <f t="shared" si="199"/>
        <v>4380.9369473456927</v>
      </c>
      <c r="V1222">
        <v>0.16812142277664144</v>
      </c>
      <c r="W1222">
        <v>8.380976953278406</v>
      </c>
      <c r="X1222">
        <v>0.17216236491130132</v>
      </c>
      <c r="Z1222">
        <v>5183</v>
      </c>
      <c r="AA1222">
        <v>8.5531393181897073</v>
      </c>
      <c r="AB1222">
        <v>0</v>
      </c>
      <c r="AC1222">
        <v>1</v>
      </c>
      <c r="AD1222">
        <v>6.55</v>
      </c>
      <c r="AE1222">
        <v>6.46</v>
      </c>
      <c r="AF1222">
        <v>4.08</v>
      </c>
    </row>
    <row r="1223" spans="1:32" x14ac:dyDescent="0.3">
      <c r="A1223">
        <v>2</v>
      </c>
      <c r="B1223">
        <v>1.7</v>
      </c>
      <c r="C1223">
        <f t="shared" si="190"/>
        <v>1.1237655591061944</v>
      </c>
      <c r="E1223" t="s">
        <v>12</v>
      </c>
      <c r="F1223" t="s">
        <v>10</v>
      </c>
      <c r="G1223">
        <f t="shared" si="191"/>
        <v>0</v>
      </c>
      <c r="H1223">
        <f t="shared" si="192"/>
        <v>0</v>
      </c>
      <c r="I1223">
        <f t="shared" si="193"/>
        <v>0</v>
      </c>
      <c r="J1223">
        <f t="shared" si="194"/>
        <v>1</v>
      </c>
      <c r="K1223" t="s">
        <v>15</v>
      </c>
      <c r="L1223">
        <f t="shared" si="195"/>
        <v>0</v>
      </c>
      <c r="M1223">
        <f t="shared" si="196"/>
        <v>1</v>
      </c>
      <c r="N1223">
        <f t="shared" si="197"/>
        <v>0</v>
      </c>
      <c r="O1223">
        <v>61.9</v>
      </c>
      <c r="P1223">
        <v>56</v>
      </c>
      <c r="Q1223">
        <v>10396</v>
      </c>
      <c r="R1223">
        <v>9.2491763957613813</v>
      </c>
      <c r="S1223">
        <f t="shared" si="198"/>
        <v>10396.000000000004</v>
      </c>
      <c r="T1223">
        <v>9.2945857570264696</v>
      </c>
      <c r="U1223">
        <f t="shared" si="199"/>
        <v>10878.958144274522</v>
      </c>
      <c r="V1223">
        <v>-4.5409361265088322E-2</v>
      </c>
      <c r="W1223">
        <v>9.3213221893117364</v>
      </c>
      <c r="X1223">
        <v>-7.2145793550355108E-2</v>
      </c>
      <c r="Z1223">
        <v>10396</v>
      </c>
      <c r="AA1223">
        <v>9.2491763957613813</v>
      </c>
      <c r="AB1223">
        <v>0</v>
      </c>
      <c r="AC1223">
        <v>1</v>
      </c>
      <c r="AD1223">
        <v>7.55</v>
      </c>
      <c r="AE1223">
        <v>7.5</v>
      </c>
      <c r="AF1223">
        <v>4.66</v>
      </c>
    </row>
    <row r="1224" spans="1:32" x14ac:dyDescent="0.3">
      <c r="A1224">
        <v>2</v>
      </c>
      <c r="B1224">
        <v>1.02</v>
      </c>
      <c r="C1224">
        <f t="shared" si="190"/>
        <v>1.0043640927805335</v>
      </c>
      <c r="E1224" t="s">
        <v>18</v>
      </c>
      <c r="F1224" t="s">
        <v>6</v>
      </c>
      <c r="G1224">
        <f t="shared" si="191"/>
        <v>0</v>
      </c>
      <c r="H1224">
        <f t="shared" si="192"/>
        <v>1</v>
      </c>
      <c r="I1224">
        <f t="shared" si="193"/>
        <v>0</v>
      </c>
      <c r="J1224">
        <f t="shared" si="194"/>
        <v>0</v>
      </c>
      <c r="K1224" t="s">
        <v>2</v>
      </c>
      <c r="L1224">
        <f t="shared" si="195"/>
        <v>0</v>
      </c>
      <c r="M1224">
        <f t="shared" si="196"/>
        <v>0</v>
      </c>
      <c r="N1224">
        <f t="shared" si="197"/>
        <v>1</v>
      </c>
      <c r="O1224">
        <v>63.1</v>
      </c>
      <c r="P1224">
        <v>57</v>
      </c>
      <c r="Q1224">
        <v>4524</v>
      </c>
      <c r="R1224">
        <v>8.4171518372360108</v>
      </c>
      <c r="S1224">
        <f t="shared" si="198"/>
        <v>4523.9999999999991</v>
      </c>
      <c r="T1224">
        <v>8.4575119971838628</v>
      </c>
      <c r="U1224">
        <f t="shared" si="199"/>
        <v>4710.3241070675149</v>
      </c>
      <c r="V1224">
        <v>-4.0360159947852026E-2</v>
      </c>
      <c r="W1224">
        <v>8.4553435743247682</v>
      </c>
      <c r="X1224">
        <v>-3.8191737088757449E-2</v>
      </c>
      <c r="Z1224">
        <v>4524</v>
      </c>
      <c r="AA1224">
        <v>8.4171518372360108</v>
      </c>
      <c r="AB1224">
        <v>0</v>
      </c>
      <c r="AC1224">
        <v>1</v>
      </c>
      <c r="AD1224">
        <v>6.43</v>
      </c>
      <c r="AE1224">
        <v>6.37</v>
      </c>
      <c r="AF1224">
        <v>4.04</v>
      </c>
    </row>
    <row r="1225" spans="1:32" x14ac:dyDescent="0.3">
      <c r="A1225">
        <v>2</v>
      </c>
      <c r="B1225">
        <v>1.51</v>
      </c>
      <c r="C1225">
        <f t="shared" si="190"/>
        <v>1.0948560705584958</v>
      </c>
      <c r="E1225" t="s">
        <v>12</v>
      </c>
      <c r="F1225" t="s">
        <v>13</v>
      </c>
      <c r="G1225">
        <f t="shared" si="191"/>
        <v>0</v>
      </c>
      <c r="H1225">
        <f t="shared" si="192"/>
        <v>0</v>
      </c>
      <c r="I1225">
        <f t="shared" si="193"/>
        <v>1</v>
      </c>
      <c r="J1225">
        <f t="shared" si="194"/>
        <v>0</v>
      </c>
      <c r="K1225" t="s">
        <v>15</v>
      </c>
      <c r="L1225">
        <f t="shared" si="195"/>
        <v>0</v>
      </c>
      <c r="M1225">
        <f t="shared" si="196"/>
        <v>1</v>
      </c>
      <c r="N1225">
        <f t="shared" si="197"/>
        <v>0</v>
      </c>
      <c r="O1225">
        <v>61.4</v>
      </c>
      <c r="P1225">
        <v>58</v>
      </c>
      <c r="Q1225">
        <v>12068</v>
      </c>
      <c r="R1225">
        <v>9.3983126002789525</v>
      </c>
      <c r="S1225">
        <f t="shared" si="198"/>
        <v>12068.000000000011</v>
      </c>
      <c r="T1225">
        <v>9.3457142004049878</v>
      </c>
      <c r="U1225">
        <f t="shared" si="199"/>
        <v>11449.647247222727</v>
      </c>
      <c r="V1225">
        <v>5.2598399873964752E-2</v>
      </c>
      <c r="W1225">
        <v>9.3489758711560356</v>
      </c>
      <c r="X1225">
        <v>4.9336729122916978E-2</v>
      </c>
      <c r="Z1225">
        <v>12068</v>
      </c>
      <c r="AA1225">
        <v>9.3983126002789525</v>
      </c>
      <c r="AB1225">
        <v>0</v>
      </c>
      <c r="AC1225">
        <v>1</v>
      </c>
      <c r="AD1225">
        <v>7.4</v>
      </c>
      <c r="AE1225">
        <v>7.3</v>
      </c>
      <c r="AF1225">
        <v>4.51</v>
      </c>
    </row>
    <row r="1226" spans="1:32" x14ac:dyDescent="0.3">
      <c r="A1226">
        <v>2</v>
      </c>
      <c r="B1226">
        <v>1.5</v>
      </c>
      <c r="C1226">
        <f t="shared" si="190"/>
        <v>1.0932575062388263</v>
      </c>
      <c r="E1226" t="s">
        <v>3</v>
      </c>
      <c r="F1226" t="s">
        <v>13</v>
      </c>
      <c r="G1226">
        <f t="shared" si="191"/>
        <v>0</v>
      </c>
      <c r="H1226">
        <f t="shared" si="192"/>
        <v>0</v>
      </c>
      <c r="I1226">
        <f t="shared" si="193"/>
        <v>1</v>
      </c>
      <c r="J1226">
        <f t="shared" si="194"/>
        <v>0</v>
      </c>
      <c r="K1226" t="s">
        <v>7</v>
      </c>
      <c r="L1226">
        <f t="shared" si="195"/>
        <v>0</v>
      </c>
      <c r="M1226">
        <f t="shared" si="196"/>
        <v>1</v>
      </c>
      <c r="N1226">
        <f t="shared" si="197"/>
        <v>0</v>
      </c>
      <c r="O1226">
        <v>60.6</v>
      </c>
      <c r="P1226">
        <v>57</v>
      </c>
      <c r="Q1226">
        <v>13034</v>
      </c>
      <c r="R1226">
        <v>9.475316606892326</v>
      </c>
      <c r="S1226">
        <f t="shared" si="198"/>
        <v>13034.000000000004</v>
      </c>
      <c r="T1226">
        <v>9.3707127709991074</v>
      </c>
      <c r="U1226">
        <f t="shared" si="199"/>
        <v>11739.479666755104</v>
      </c>
      <c r="V1226">
        <v>0.10460383589321864</v>
      </c>
      <c r="W1226">
        <v>9.3679795526468688</v>
      </c>
      <c r="X1226">
        <v>0.10733705424545725</v>
      </c>
      <c r="Z1226">
        <v>13034</v>
      </c>
      <c r="AA1226">
        <v>9.475316606892326</v>
      </c>
      <c r="AB1226">
        <v>0</v>
      </c>
      <c r="AC1226">
        <v>1</v>
      </c>
      <c r="AD1226">
        <v>7.47</v>
      </c>
      <c r="AE1226">
        <v>7.36</v>
      </c>
      <c r="AF1226">
        <v>4.49</v>
      </c>
    </row>
    <row r="1227" spans="1:32" x14ac:dyDescent="0.3">
      <c r="A1227">
        <v>2</v>
      </c>
      <c r="B1227">
        <v>1.02</v>
      </c>
      <c r="C1227">
        <f t="shared" si="190"/>
        <v>1.0043640927805335</v>
      </c>
      <c r="E1227" t="s">
        <v>18</v>
      </c>
      <c r="F1227" t="s">
        <v>6</v>
      </c>
      <c r="G1227">
        <f t="shared" si="191"/>
        <v>0</v>
      </c>
      <c r="H1227">
        <f t="shared" si="192"/>
        <v>1</v>
      </c>
      <c r="I1227">
        <f t="shared" si="193"/>
        <v>0</v>
      </c>
      <c r="J1227">
        <f t="shared" si="194"/>
        <v>0</v>
      </c>
      <c r="K1227" t="s">
        <v>2</v>
      </c>
      <c r="L1227">
        <f t="shared" si="195"/>
        <v>0</v>
      </c>
      <c r="M1227">
        <f t="shared" si="196"/>
        <v>0</v>
      </c>
      <c r="N1227">
        <f t="shared" si="197"/>
        <v>1</v>
      </c>
      <c r="O1227">
        <v>58.9</v>
      </c>
      <c r="P1227">
        <v>58</v>
      </c>
      <c r="Q1227">
        <v>5232</v>
      </c>
      <c r="R1227">
        <v>8.5625488931370342</v>
      </c>
      <c r="S1227">
        <f t="shared" si="198"/>
        <v>5231.9999999999973</v>
      </c>
      <c r="T1227">
        <v>8.4829994573283223</v>
      </c>
      <c r="U1227">
        <f t="shared" si="199"/>
        <v>4831.9213246329691</v>
      </c>
      <c r="V1227">
        <v>7.9549435808711877E-2</v>
      </c>
      <c r="W1227">
        <v>8.5029631863262161</v>
      </c>
      <c r="X1227">
        <v>5.9585706810818095E-2</v>
      </c>
      <c r="Z1227">
        <v>5232</v>
      </c>
      <c r="AA1227">
        <v>8.5625488931370342</v>
      </c>
      <c r="AB1227">
        <v>0</v>
      </c>
      <c r="AC1227">
        <v>1</v>
      </c>
      <c r="AD1227">
        <v>6.51</v>
      </c>
      <c r="AE1227">
        <v>6.54</v>
      </c>
      <c r="AF1227">
        <v>3.84</v>
      </c>
    </row>
    <row r="1228" spans="1:32" x14ac:dyDescent="0.3">
      <c r="A1228">
        <v>2</v>
      </c>
      <c r="B1228">
        <v>1.01</v>
      </c>
      <c r="C1228">
        <f t="shared" si="190"/>
        <v>1.0021904733436682</v>
      </c>
      <c r="E1228" t="s">
        <v>18</v>
      </c>
      <c r="F1228" t="s">
        <v>6</v>
      </c>
      <c r="G1228">
        <f t="shared" si="191"/>
        <v>0</v>
      </c>
      <c r="H1228">
        <f t="shared" si="192"/>
        <v>1</v>
      </c>
      <c r="I1228">
        <f t="shared" si="193"/>
        <v>0</v>
      </c>
      <c r="J1228">
        <f t="shared" si="194"/>
        <v>0</v>
      </c>
      <c r="K1228" t="s">
        <v>11</v>
      </c>
      <c r="L1228">
        <f t="shared" si="195"/>
        <v>0</v>
      </c>
      <c r="M1228">
        <f t="shared" si="196"/>
        <v>0</v>
      </c>
      <c r="N1228">
        <f t="shared" si="197"/>
        <v>1</v>
      </c>
      <c r="O1228">
        <v>60.2</v>
      </c>
      <c r="P1228">
        <v>60</v>
      </c>
      <c r="Q1228">
        <v>5340</v>
      </c>
      <c r="R1228">
        <v>8.5829809319542409</v>
      </c>
      <c r="S1228">
        <f t="shared" si="198"/>
        <v>5340.0000000000018</v>
      </c>
      <c r="T1228">
        <v>8.4810961976658312</v>
      </c>
      <c r="U1228">
        <f t="shared" si="199"/>
        <v>4822.7336697034198</v>
      </c>
      <c r="V1228">
        <v>0.10188473428840972</v>
      </c>
      <c r="W1228">
        <v>8.4915995486634124</v>
      </c>
      <c r="X1228">
        <v>9.1381383290828566E-2</v>
      </c>
      <c r="Z1228">
        <v>5340</v>
      </c>
      <c r="AA1228">
        <v>8.5829809319542409</v>
      </c>
      <c r="AB1228">
        <v>0</v>
      </c>
      <c r="AC1228">
        <v>1</v>
      </c>
      <c r="AD1228">
        <v>6.46</v>
      </c>
      <c r="AE1228">
        <v>6.5</v>
      </c>
      <c r="AF1228">
        <v>3.9</v>
      </c>
    </row>
    <row r="1229" spans="1:32" x14ac:dyDescent="0.3">
      <c r="A1229">
        <v>2</v>
      </c>
      <c r="B1229">
        <v>1.01</v>
      </c>
      <c r="C1229">
        <f t="shared" si="190"/>
        <v>1.0021904733436682</v>
      </c>
      <c r="E1229" t="s">
        <v>18</v>
      </c>
      <c r="F1229" t="s">
        <v>10</v>
      </c>
      <c r="G1229">
        <f t="shared" si="191"/>
        <v>0</v>
      </c>
      <c r="H1229">
        <f t="shared" si="192"/>
        <v>0</v>
      </c>
      <c r="I1229">
        <f t="shared" si="193"/>
        <v>0</v>
      </c>
      <c r="J1229">
        <f t="shared" si="194"/>
        <v>1</v>
      </c>
      <c r="K1229" t="s">
        <v>11</v>
      </c>
      <c r="L1229">
        <f t="shared" si="195"/>
        <v>0</v>
      </c>
      <c r="M1229">
        <f t="shared" si="196"/>
        <v>0</v>
      </c>
      <c r="N1229">
        <f t="shared" si="197"/>
        <v>1</v>
      </c>
      <c r="O1229">
        <v>61.8</v>
      </c>
      <c r="P1229">
        <v>60</v>
      </c>
      <c r="Q1229">
        <v>3885</v>
      </c>
      <c r="R1229">
        <v>8.2648782628017479</v>
      </c>
      <c r="S1229">
        <f t="shared" si="198"/>
        <v>3885</v>
      </c>
      <c r="T1229">
        <v>8.087582167927474</v>
      </c>
      <c r="U1229">
        <f t="shared" si="199"/>
        <v>3253.8108834989539</v>
      </c>
      <c r="V1229">
        <v>0.17729609487427389</v>
      </c>
      <c r="W1229">
        <v>8.1040442390769556</v>
      </c>
      <c r="X1229">
        <v>0.16083402372479227</v>
      </c>
      <c r="Z1229">
        <v>3885</v>
      </c>
      <c r="AA1229">
        <v>8.2648782628017479</v>
      </c>
      <c r="AB1229">
        <v>0</v>
      </c>
      <c r="AC1229">
        <v>1</v>
      </c>
      <c r="AD1229">
        <v>6.34</v>
      </c>
      <c r="AE1229">
        <v>6.37</v>
      </c>
      <c r="AF1229">
        <v>3.93</v>
      </c>
    </row>
    <row r="1230" spans="1:32" x14ac:dyDescent="0.3">
      <c r="A1230">
        <v>2</v>
      </c>
      <c r="B1230">
        <v>1.06</v>
      </c>
      <c r="C1230">
        <f t="shared" si="190"/>
        <v>1.0128957753911554</v>
      </c>
      <c r="E1230" t="s">
        <v>3</v>
      </c>
      <c r="F1230" t="s">
        <v>10</v>
      </c>
      <c r="G1230">
        <f t="shared" si="191"/>
        <v>0</v>
      </c>
      <c r="H1230">
        <f t="shared" si="192"/>
        <v>0</v>
      </c>
      <c r="I1230">
        <f t="shared" si="193"/>
        <v>0</v>
      </c>
      <c r="J1230">
        <f t="shared" si="194"/>
        <v>1</v>
      </c>
      <c r="K1230" t="s">
        <v>2</v>
      </c>
      <c r="L1230">
        <f t="shared" si="195"/>
        <v>0</v>
      </c>
      <c r="M1230">
        <f t="shared" si="196"/>
        <v>0</v>
      </c>
      <c r="N1230">
        <f t="shared" si="197"/>
        <v>1</v>
      </c>
      <c r="O1230">
        <v>61.2</v>
      </c>
      <c r="P1230">
        <v>56</v>
      </c>
      <c r="Q1230">
        <v>4630</v>
      </c>
      <c r="R1230">
        <v>8.4403121470802791</v>
      </c>
      <c r="S1230">
        <f t="shared" si="198"/>
        <v>4629.9999999999973</v>
      </c>
      <c r="T1230">
        <v>8.2456232211536218</v>
      </c>
      <c r="U1230">
        <f t="shared" si="199"/>
        <v>3810.9097576546324</v>
      </c>
      <c r="V1230">
        <v>0.19468892592665732</v>
      </c>
      <c r="W1230">
        <v>8.2351507899203469</v>
      </c>
      <c r="X1230">
        <v>0.20516135715993222</v>
      </c>
      <c r="Z1230">
        <v>4630</v>
      </c>
      <c r="AA1230">
        <v>8.4403121470802791</v>
      </c>
      <c r="AB1230">
        <v>0</v>
      </c>
      <c r="AC1230">
        <v>1</v>
      </c>
      <c r="AD1230">
        <v>6.64</v>
      </c>
      <c r="AE1230">
        <v>6.6</v>
      </c>
      <c r="AF1230">
        <v>4.05</v>
      </c>
    </row>
    <row r="1231" spans="1:32" x14ac:dyDescent="0.3">
      <c r="A1231">
        <v>2</v>
      </c>
      <c r="B1231">
        <v>1.02</v>
      </c>
      <c r="C1231">
        <f t="shared" si="190"/>
        <v>1.0043640927805335</v>
      </c>
      <c r="E1231" t="s">
        <v>12</v>
      </c>
      <c r="F1231" t="s">
        <v>14</v>
      </c>
      <c r="G1231">
        <f t="shared" si="191"/>
        <v>0</v>
      </c>
      <c r="H1231">
        <f t="shared" si="192"/>
        <v>1</v>
      </c>
      <c r="I1231">
        <f t="shared" si="193"/>
        <v>0</v>
      </c>
      <c r="J1231">
        <f t="shared" si="194"/>
        <v>0</v>
      </c>
      <c r="K1231" t="s">
        <v>11</v>
      </c>
      <c r="L1231">
        <f t="shared" si="195"/>
        <v>0</v>
      </c>
      <c r="M1231">
        <f t="shared" si="196"/>
        <v>0</v>
      </c>
      <c r="N1231">
        <f t="shared" si="197"/>
        <v>1</v>
      </c>
      <c r="O1231">
        <v>61.5</v>
      </c>
      <c r="P1231">
        <v>58</v>
      </c>
      <c r="Q1231">
        <v>4459</v>
      </c>
      <c r="R1231">
        <v>8.4026798046274767</v>
      </c>
      <c r="S1231">
        <f t="shared" si="198"/>
        <v>4459</v>
      </c>
      <c r="T1231">
        <v>8.4980189893290792</v>
      </c>
      <c r="U1231">
        <f t="shared" si="199"/>
        <v>4905.0422681838845</v>
      </c>
      <c r="V1231">
        <v>-9.533918470160252E-2</v>
      </c>
      <c r="W1231">
        <v>8.5024423774134377</v>
      </c>
      <c r="X1231">
        <v>-9.9762572785961012E-2</v>
      </c>
      <c r="Z1231">
        <v>4459</v>
      </c>
      <c r="AA1231">
        <v>8.4026798046274767</v>
      </c>
      <c r="AB1231">
        <v>0</v>
      </c>
      <c r="AC1231">
        <v>1</v>
      </c>
      <c r="AD1231">
        <v>6.42</v>
      </c>
      <c r="AE1231">
        <v>6.49</v>
      </c>
      <c r="AF1231">
        <v>3.97</v>
      </c>
    </row>
    <row r="1232" spans="1:32" x14ac:dyDescent="0.3">
      <c r="A1232">
        <v>2</v>
      </c>
      <c r="B1232">
        <v>1.7</v>
      </c>
      <c r="C1232">
        <f t="shared" si="190"/>
        <v>1.1237655591061944</v>
      </c>
      <c r="E1232" t="s">
        <v>3</v>
      </c>
      <c r="F1232" t="s">
        <v>13</v>
      </c>
      <c r="G1232">
        <f t="shared" si="191"/>
        <v>0</v>
      </c>
      <c r="H1232">
        <f t="shared" si="192"/>
        <v>0</v>
      </c>
      <c r="I1232">
        <f t="shared" si="193"/>
        <v>1</v>
      </c>
      <c r="J1232">
        <f t="shared" si="194"/>
        <v>0</v>
      </c>
      <c r="K1232" t="s">
        <v>15</v>
      </c>
      <c r="L1232">
        <f t="shared" si="195"/>
        <v>0</v>
      </c>
      <c r="M1232">
        <f t="shared" si="196"/>
        <v>1</v>
      </c>
      <c r="N1232">
        <f t="shared" si="197"/>
        <v>0</v>
      </c>
      <c r="O1232">
        <v>61.3</v>
      </c>
      <c r="P1232">
        <v>57</v>
      </c>
      <c r="Q1232">
        <v>15941</v>
      </c>
      <c r="R1232">
        <v>9.676649685633647</v>
      </c>
      <c r="S1232">
        <f t="shared" si="198"/>
        <v>15941.000000000005</v>
      </c>
      <c r="T1232">
        <v>9.5561183947627697</v>
      </c>
      <c r="U1232">
        <f t="shared" si="199"/>
        <v>14130.889074629285</v>
      </c>
      <c r="V1232">
        <v>0.12053129087087733</v>
      </c>
      <c r="W1232">
        <v>9.5704473978914137</v>
      </c>
      <c r="X1232">
        <v>0.10620228774223328</v>
      </c>
      <c r="Z1232">
        <v>15941</v>
      </c>
      <c r="AA1232">
        <v>9.676649685633647</v>
      </c>
      <c r="AB1232">
        <v>0</v>
      </c>
      <c r="AC1232">
        <v>1</v>
      </c>
      <c r="AD1232">
        <v>7.67</v>
      </c>
      <c r="AE1232">
        <v>7.6</v>
      </c>
      <c r="AF1232">
        <v>4.68</v>
      </c>
    </row>
    <row r="1233" spans="1:32" x14ac:dyDescent="0.3">
      <c r="A1233">
        <v>2</v>
      </c>
      <c r="B1233">
        <v>1.18</v>
      </c>
      <c r="C1233">
        <f t="shared" si="190"/>
        <v>1.0370670916877107</v>
      </c>
      <c r="E1233" t="s">
        <v>12</v>
      </c>
      <c r="F1233" t="s">
        <v>4</v>
      </c>
      <c r="G1233">
        <f t="shared" si="191"/>
        <v>0</v>
      </c>
      <c r="H1233">
        <f t="shared" si="192"/>
        <v>0</v>
      </c>
      <c r="I1233">
        <f t="shared" si="193"/>
        <v>1</v>
      </c>
      <c r="J1233">
        <f t="shared" si="194"/>
        <v>0</v>
      </c>
      <c r="K1233" t="s">
        <v>2</v>
      </c>
      <c r="L1233">
        <f t="shared" si="195"/>
        <v>0</v>
      </c>
      <c r="M1233">
        <f t="shared" si="196"/>
        <v>0</v>
      </c>
      <c r="N1233">
        <f t="shared" si="197"/>
        <v>1</v>
      </c>
      <c r="O1233">
        <v>61.8</v>
      </c>
      <c r="P1233">
        <v>58</v>
      </c>
      <c r="Q1233">
        <v>5801</v>
      </c>
      <c r="R1233">
        <v>8.6657855954660636</v>
      </c>
      <c r="S1233">
        <f t="shared" si="198"/>
        <v>5800.9999999999964</v>
      </c>
      <c r="T1233">
        <v>8.5628366297962</v>
      </c>
      <c r="U1233">
        <f t="shared" si="199"/>
        <v>5233.5056548064067</v>
      </c>
      <c r="V1233">
        <v>0.10294896566986367</v>
      </c>
      <c r="W1233">
        <v>8.559714672313337</v>
      </c>
      <c r="X1233">
        <v>0.10607092315272659</v>
      </c>
      <c r="Z1233">
        <v>5801</v>
      </c>
      <c r="AA1233">
        <v>8.6657855954660636</v>
      </c>
      <c r="AB1233">
        <v>0</v>
      </c>
      <c r="AC1233">
        <v>1</v>
      </c>
      <c r="AD1233">
        <v>6.79</v>
      </c>
      <c r="AE1233">
        <v>6.74</v>
      </c>
      <c r="AF1233">
        <v>4.18</v>
      </c>
    </row>
    <row r="1234" spans="1:32" x14ac:dyDescent="0.3">
      <c r="A1234">
        <v>2</v>
      </c>
      <c r="B1234">
        <v>1.07</v>
      </c>
      <c r="C1234">
        <f t="shared" si="190"/>
        <v>1.0149893672259187</v>
      </c>
      <c r="E1234" t="s">
        <v>3</v>
      </c>
      <c r="F1234" t="s">
        <v>6</v>
      </c>
      <c r="G1234">
        <f t="shared" si="191"/>
        <v>0</v>
      </c>
      <c r="H1234">
        <f t="shared" si="192"/>
        <v>1</v>
      </c>
      <c r="I1234">
        <f t="shared" si="193"/>
        <v>0</v>
      </c>
      <c r="J1234">
        <f t="shared" si="194"/>
        <v>0</v>
      </c>
      <c r="K1234" t="s">
        <v>15</v>
      </c>
      <c r="L1234">
        <f t="shared" si="195"/>
        <v>0</v>
      </c>
      <c r="M1234">
        <f t="shared" si="196"/>
        <v>1</v>
      </c>
      <c r="N1234">
        <f t="shared" si="197"/>
        <v>0</v>
      </c>
      <c r="O1234">
        <v>60</v>
      </c>
      <c r="P1234">
        <v>56</v>
      </c>
      <c r="Q1234">
        <v>7190</v>
      </c>
      <c r="R1234">
        <v>8.8804464507150929</v>
      </c>
      <c r="S1234">
        <f t="shared" si="198"/>
        <v>7190.0000000000036</v>
      </c>
      <c r="T1234">
        <v>8.9551700576822491</v>
      </c>
      <c r="U1234">
        <f t="shared" si="199"/>
        <v>7747.8452984322057</v>
      </c>
      <c r="V1234">
        <v>-7.4723606967156186E-2</v>
      </c>
      <c r="W1234">
        <v>8.9604333062804606</v>
      </c>
      <c r="X1234">
        <v>-7.9986855565367776E-2</v>
      </c>
      <c r="Z1234">
        <v>7190</v>
      </c>
      <c r="AA1234">
        <v>8.8804464507150929</v>
      </c>
      <c r="AB1234">
        <v>0</v>
      </c>
      <c r="AC1234">
        <v>1</v>
      </c>
      <c r="AD1234">
        <v>6.64</v>
      </c>
      <c r="AE1234">
        <v>6.62</v>
      </c>
      <c r="AF1234">
        <v>3.98</v>
      </c>
    </row>
    <row r="1235" spans="1:32" x14ac:dyDescent="0.3">
      <c r="A1235">
        <v>2</v>
      </c>
      <c r="B1235">
        <v>1.2</v>
      </c>
      <c r="C1235">
        <f t="shared" si="190"/>
        <v>1.0409070644037852</v>
      </c>
      <c r="E1235" t="s">
        <v>12</v>
      </c>
      <c r="F1235" t="s">
        <v>13</v>
      </c>
      <c r="G1235">
        <f t="shared" si="191"/>
        <v>0</v>
      </c>
      <c r="H1235">
        <f t="shared" si="192"/>
        <v>0</v>
      </c>
      <c r="I1235">
        <f t="shared" si="193"/>
        <v>1</v>
      </c>
      <c r="J1235">
        <f t="shared" si="194"/>
        <v>0</v>
      </c>
      <c r="K1235" t="s">
        <v>2</v>
      </c>
      <c r="L1235">
        <f t="shared" si="195"/>
        <v>0</v>
      </c>
      <c r="M1235">
        <f t="shared" si="196"/>
        <v>0</v>
      </c>
      <c r="N1235">
        <f t="shared" si="197"/>
        <v>1</v>
      </c>
      <c r="O1235">
        <v>62.5</v>
      </c>
      <c r="P1235">
        <v>60</v>
      </c>
      <c r="Q1235">
        <v>5868</v>
      </c>
      <c r="R1235">
        <v>8.6772691392628722</v>
      </c>
      <c r="S1235">
        <f t="shared" si="198"/>
        <v>5867.9999999999991</v>
      </c>
      <c r="T1235">
        <v>8.5410014422164213</v>
      </c>
      <c r="U1235">
        <f t="shared" si="199"/>
        <v>5120.4696493550555</v>
      </c>
      <c r="V1235">
        <v>0.13626769704645092</v>
      </c>
      <c r="W1235">
        <v>8.5447635632633645</v>
      </c>
      <c r="X1235">
        <v>0.13250557599950774</v>
      </c>
      <c r="Z1235">
        <v>5868</v>
      </c>
      <c r="AA1235">
        <v>8.6772691392628722</v>
      </c>
      <c r="AB1235">
        <v>0</v>
      </c>
      <c r="AC1235">
        <v>1</v>
      </c>
      <c r="AD1235">
        <v>6.74</v>
      </c>
      <c r="AE1235">
        <v>6.68</v>
      </c>
      <c r="AF1235">
        <v>4.21</v>
      </c>
    </row>
    <row r="1236" spans="1:32" x14ac:dyDescent="0.3">
      <c r="A1236">
        <v>2</v>
      </c>
      <c r="B1236">
        <v>1.25</v>
      </c>
      <c r="C1236">
        <f t="shared" si="190"/>
        <v>1.0502930988032313</v>
      </c>
      <c r="E1236" t="s">
        <v>12</v>
      </c>
      <c r="F1236" t="s">
        <v>10</v>
      </c>
      <c r="G1236">
        <f t="shared" si="191"/>
        <v>0</v>
      </c>
      <c r="H1236">
        <f t="shared" si="192"/>
        <v>0</v>
      </c>
      <c r="I1236">
        <f t="shared" si="193"/>
        <v>0</v>
      </c>
      <c r="J1236">
        <f t="shared" si="194"/>
        <v>1</v>
      </c>
      <c r="K1236" t="s">
        <v>2</v>
      </c>
      <c r="L1236">
        <f t="shared" si="195"/>
        <v>0</v>
      </c>
      <c r="M1236">
        <f t="shared" si="196"/>
        <v>0</v>
      </c>
      <c r="N1236">
        <f t="shared" si="197"/>
        <v>1</v>
      </c>
      <c r="O1236">
        <v>59.7</v>
      </c>
      <c r="P1236">
        <v>59</v>
      </c>
      <c r="Q1236">
        <v>5390</v>
      </c>
      <c r="R1236">
        <v>8.5923006639030426</v>
      </c>
      <c r="S1236">
        <f t="shared" si="198"/>
        <v>5389.9999999999991</v>
      </c>
      <c r="T1236">
        <v>8.4799201095139765</v>
      </c>
      <c r="U1236">
        <f t="shared" si="199"/>
        <v>4817.06504383019</v>
      </c>
      <c r="V1236">
        <v>0.11238055438906613</v>
      </c>
      <c r="W1236">
        <v>8.4786597043958221</v>
      </c>
      <c r="X1236">
        <v>0.11364095950722053</v>
      </c>
      <c r="Z1236">
        <v>5390</v>
      </c>
      <c r="AA1236">
        <v>8.5923006639030426</v>
      </c>
      <c r="AB1236">
        <v>0</v>
      </c>
      <c r="AC1236">
        <v>1</v>
      </c>
      <c r="AD1236">
        <v>7.03</v>
      </c>
      <c r="AE1236">
        <v>6.97</v>
      </c>
      <c r="AF1236">
        <v>4.18</v>
      </c>
    </row>
    <row r="1237" spans="1:32" x14ac:dyDescent="0.3">
      <c r="A1237">
        <v>2</v>
      </c>
      <c r="B1237">
        <v>1.01</v>
      </c>
      <c r="C1237">
        <f t="shared" si="190"/>
        <v>1.0021904733436682</v>
      </c>
      <c r="E1237" t="s">
        <v>12</v>
      </c>
      <c r="F1237" t="s">
        <v>13</v>
      </c>
      <c r="G1237">
        <f t="shared" si="191"/>
        <v>0</v>
      </c>
      <c r="H1237">
        <f t="shared" si="192"/>
        <v>0</v>
      </c>
      <c r="I1237">
        <f t="shared" si="193"/>
        <v>1</v>
      </c>
      <c r="J1237">
        <f t="shared" si="194"/>
        <v>0</v>
      </c>
      <c r="K1237" t="s">
        <v>2</v>
      </c>
      <c r="L1237">
        <f t="shared" si="195"/>
        <v>0</v>
      </c>
      <c r="M1237">
        <f t="shared" si="196"/>
        <v>0</v>
      </c>
      <c r="N1237">
        <f t="shared" si="197"/>
        <v>1</v>
      </c>
      <c r="O1237">
        <v>60.2</v>
      </c>
      <c r="P1237">
        <v>59</v>
      </c>
      <c r="Q1237">
        <v>5232</v>
      </c>
      <c r="R1237">
        <v>8.5625488931370342</v>
      </c>
      <c r="S1237">
        <f t="shared" si="198"/>
        <v>5231.9999999999973</v>
      </c>
      <c r="T1237">
        <v>8.3500664354950214</v>
      </c>
      <c r="U1237">
        <f t="shared" si="199"/>
        <v>4230.4617866180242</v>
      </c>
      <c r="V1237">
        <v>0.21248245764201279</v>
      </c>
      <c r="W1237">
        <v>8.3546936723171221</v>
      </c>
      <c r="X1237">
        <v>0.20785522081991203</v>
      </c>
      <c r="Z1237">
        <v>5232</v>
      </c>
      <c r="AA1237">
        <v>8.5625488931370342</v>
      </c>
      <c r="AB1237">
        <v>0</v>
      </c>
      <c r="AC1237">
        <v>1</v>
      </c>
      <c r="AD1237">
        <v>6.54</v>
      </c>
      <c r="AE1237">
        <v>6.49</v>
      </c>
      <c r="AF1237">
        <v>3.92</v>
      </c>
    </row>
    <row r="1238" spans="1:32" x14ac:dyDescent="0.3">
      <c r="A1238">
        <v>2</v>
      </c>
      <c r="B1238">
        <v>1.28</v>
      </c>
      <c r="C1238">
        <f t="shared" si="190"/>
        <v>1.0557849631181644</v>
      </c>
      <c r="E1238" t="s">
        <v>3</v>
      </c>
      <c r="F1238" t="s">
        <v>10</v>
      </c>
      <c r="G1238">
        <f t="shared" si="191"/>
        <v>0</v>
      </c>
      <c r="H1238">
        <f t="shared" si="192"/>
        <v>0</v>
      </c>
      <c r="I1238">
        <f t="shared" si="193"/>
        <v>0</v>
      </c>
      <c r="J1238">
        <f t="shared" si="194"/>
        <v>1</v>
      </c>
      <c r="K1238" t="s">
        <v>15</v>
      </c>
      <c r="L1238">
        <f t="shared" si="195"/>
        <v>0</v>
      </c>
      <c r="M1238">
        <f t="shared" si="196"/>
        <v>1</v>
      </c>
      <c r="N1238">
        <f t="shared" si="197"/>
        <v>0</v>
      </c>
      <c r="O1238">
        <v>61.6</v>
      </c>
      <c r="P1238">
        <v>57</v>
      </c>
      <c r="Q1238">
        <v>6838</v>
      </c>
      <c r="R1238">
        <v>8.8302505701992473</v>
      </c>
      <c r="S1238">
        <f t="shared" si="198"/>
        <v>6838.0000000000045</v>
      </c>
      <c r="T1238">
        <v>8.9123811007936311</v>
      </c>
      <c r="U1238">
        <f t="shared" si="199"/>
        <v>7423.3157341921933</v>
      </c>
      <c r="V1238">
        <v>-8.2130530594383799E-2</v>
      </c>
      <c r="W1238">
        <v>8.9010996748402302</v>
      </c>
      <c r="X1238">
        <v>-7.0849104640982929E-2</v>
      </c>
      <c r="Z1238">
        <v>6838</v>
      </c>
      <c r="AA1238">
        <v>8.8302505701992473</v>
      </c>
      <c r="AB1238">
        <v>0</v>
      </c>
      <c r="AC1238">
        <v>1</v>
      </c>
      <c r="AD1238">
        <v>7.01</v>
      </c>
      <c r="AE1238">
        <v>6.98</v>
      </c>
      <c r="AF1238">
        <v>4.3099999999999996</v>
      </c>
    </row>
    <row r="1239" spans="1:32" x14ac:dyDescent="0.3">
      <c r="A1239">
        <v>2</v>
      </c>
      <c r="B1239">
        <v>1.22</v>
      </c>
      <c r="C1239">
        <f t="shared" si="190"/>
        <v>1.0446974310615553</v>
      </c>
      <c r="E1239" t="s">
        <v>12</v>
      </c>
      <c r="F1239" t="s">
        <v>14</v>
      </c>
      <c r="G1239">
        <f t="shared" si="191"/>
        <v>0</v>
      </c>
      <c r="H1239">
        <f t="shared" si="192"/>
        <v>1</v>
      </c>
      <c r="I1239">
        <f t="shared" si="193"/>
        <v>0</v>
      </c>
      <c r="J1239">
        <f t="shared" si="194"/>
        <v>0</v>
      </c>
      <c r="K1239" t="s">
        <v>2</v>
      </c>
      <c r="L1239">
        <f t="shared" si="195"/>
        <v>0</v>
      </c>
      <c r="M1239">
        <f t="shared" si="196"/>
        <v>0</v>
      </c>
      <c r="N1239">
        <f t="shared" si="197"/>
        <v>1</v>
      </c>
      <c r="O1239">
        <v>61.8</v>
      </c>
      <c r="P1239">
        <v>59</v>
      </c>
      <c r="Q1239">
        <v>6887</v>
      </c>
      <c r="R1239">
        <v>8.8373908555446974</v>
      </c>
      <c r="S1239">
        <f t="shared" si="198"/>
        <v>6886.9999999999945</v>
      </c>
      <c r="T1239">
        <v>8.7577771885644573</v>
      </c>
      <c r="U1239">
        <f t="shared" si="199"/>
        <v>6359.9588651176664</v>
      </c>
      <c r="V1239">
        <v>7.9613666980240083E-2</v>
      </c>
      <c r="W1239">
        <v>8.7522035538005554</v>
      </c>
      <c r="X1239">
        <v>8.5187301744142019E-2</v>
      </c>
      <c r="Z1239">
        <v>6887</v>
      </c>
      <c r="AA1239">
        <v>8.8373908555446974</v>
      </c>
      <c r="AB1239">
        <v>0</v>
      </c>
      <c r="AC1239">
        <v>1</v>
      </c>
      <c r="AD1239">
        <v>6.86</v>
      </c>
      <c r="AE1239">
        <v>6.83</v>
      </c>
      <c r="AF1239">
        <v>4.2300000000000004</v>
      </c>
    </row>
    <row r="1240" spans="1:32" x14ac:dyDescent="0.3">
      <c r="A1240">
        <v>2</v>
      </c>
      <c r="B1240">
        <v>1.51</v>
      </c>
      <c r="C1240">
        <f t="shared" si="190"/>
        <v>1.0948560705584958</v>
      </c>
      <c r="E1240" t="s">
        <v>18</v>
      </c>
      <c r="F1240" t="s">
        <v>14</v>
      </c>
      <c r="G1240">
        <f t="shared" si="191"/>
        <v>0</v>
      </c>
      <c r="H1240">
        <f t="shared" si="192"/>
        <v>1</v>
      </c>
      <c r="I1240">
        <f t="shared" si="193"/>
        <v>0</v>
      </c>
      <c r="J1240">
        <f t="shared" si="194"/>
        <v>0</v>
      </c>
      <c r="K1240" t="s">
        <v>7</v>
      </c>
      <c r="L1240">
        <f t="shared" si="195"/>
        <v>0</v>
      </c>
      <c r="M1240">
        <f t="shared" si="196"/>
        <v>1</v>
      </c>
      <c r="N1240">
        <f t="shared" si="197"/>
        <v>0</v>
      </c>
      <c r="O1240">
        <v>62.6</v>
      </c>
      <c r="P1240">
        <v>57</v>
      </c>
      <c r="Q1240">
        <v>14976</v>
      </c>
      <c r="R1240">
        <v>9.6142041987173741</v>
      </c>
      <c r="S1240">
        <f t="shared" si="198"/>
        <v>14976.000000000013</v>
      </c>
      <c r="T1240">
        <v>9.4852824817875714</v>
      </c>
      <c r="U1240">
        <f t="shared" si="199"/>
        <v>13164.544628645259</v>
      </c>
      <c r="V1240">
        <v>0.1289217169298027</v>
      </c>
      <c r="W1240">
        <v>9.4883613665003033</v>
      </c>
      <c r="X1240">
        <v>0.12584283221707082</v>
      </c>
      <c r="Z1240">
        <v>14976</v>
      </c>
      <c r="AA1240">
        <v>9.6142041987173741</v>
      </c>
      <c r="AB1240">
        <v>0</v>
      </c>
      <c r="AC1240">
        <v>1</v>
      </c>
      <c r="AD1240">
        <v>7.25</v>
      </c>
      <c r="AE1240">
        <v>7.29</v>
      </c>
      <c r="AF1240">
        <v>4.55</v>
      </c>
    </row>
    <row r="1241" spans="1:32" x14ac:dyDescent="0.3">
      <c r="A1241">
        <v>2</v>
      </c>
      <c r="B1241">
        <v>1.39</v>
      </c>
      <c r="C1241">
        <f t="shared" si="190"/>
        <v>1.0751002295205567</v>
      </c>
      <c r="E1241" t="s">
        <v>12</v>
      </c>
      <c r="F1241" t="s">
        <v>4</v>
      </c>
      <c r="G1241">
        <f t="shared" si="191"/>
        <v>0</v>
      </c>
      <c r="H1241">
        <f t="shared" si="192"/>
        <v>0</v>
      </c>
      <c r="I1241">
        <f t="shared" si="193"/>
        <v>1</v>
      </c>
      <c r="J1241">
        <f t="shared" si="194"/>
        <v>0</v>
      </c>
      <c r="K1241" t="s">
        <v>2</v>
      </c>
      <c r="L1241">
        <f t="shared" si="195"/>
        <v>0</v>
      </c>
      <c r="M1241">
        <f t="shared" si="196"/>
        <v>0</v>
      </c>
      <c r="N1241">
        <f t="shared" si="197"/>
        <v>1</v>
      </c>
      <c r="O1241">
        <v>62.7</v>
      </c>
      <c r="P1241">
        <v>58</v>
      </c>
      <c r="Q1241">
        <v>7986</v>
      </c>
      <c r="R1241">
        <v>8.9854452876231665</v>
      </c>
      <c r="S1241">
        <f t="shared" si="198"/>
        <v>7985.9999999999991</v>
      </c>
      <c r="T1241">
        <v>8.8289215950602564</v>
      </c>
      <c r="U1241">
        <f t="shared" si="199"/>
        <v>6828.9185038774967</v>
      </c>
      <c r="V1241">
        <v>0.1565236925629101</v>
      </c>
      <c r="W1241">
        <v>8.8194291973801224</v>
      </c>
      <c r="X1241">
        <v>0.16601609024304409</v>
      </c>
      <c r="Z1241">
        <v>7986</v>
      </c>
      <c r="AA1241">
        <v>8.9854452876231665</v>
      </c>
      <c r="AB1241">
        <v>0</v>
      </c>
      <c r="AC1241">
        <v>1</v>
      </c>
      <c r="AD1241">
        <v>7.15</v>
      </c>
      <c r="AE1241">
        <v>7.08</v>
      </c>
      <c r="AF1241">
        <v>4.46</v>
      </c>
    </row>
    <row r="1242" spans="1:32" x14ac:dyDescent="0.3">
      <c r="A1242">
        <v>2</v>
      </c>
      <c r="B1242">
        <v>1.01</v>
      </c>
      <c r="C1242">
        <f t="shared" si="190"/>
        <v>1.0021904733436682</v>
      </c>
      <c r="E1242" t="s">
        <v>8</v>
      </c>
      <c r="F1242" t="s">
        <v>17</v>
      </c>
      <c r="G1242">
        <f t="shared" si="191"/>
        <v>1</v>
      </c>
      <c r="H1242">
        <f t="shared" si="192"/>
        <v>0</v>
      </c>
      <c r="I1242">
        <f t="shared" si="193"/>
        <v>0</v>
      </c>
      <c r="J1242">
        <f t="shared" si="194"/>
        <v>0</v>
      </c>
      <c r="K1242" t="s">
        <v>2</v>
      </c>
      <c r="L1242">
        <f t="shared" si="195"/>
        <v>0</v>
      </c>
      <c r="M1242">
        <f t="shared" si="196"/>
        <v>0</v>
      </c>
      <c r="N1242">
        <f t="shared" si="197"/>
        <v>1</v>
      </c>
      <c r="O1242">
        <v>64.599999999999994</v>
      </c>
      <c r="P1242">
        <v>60</v>
      </c>
      <c r="Q1242">
        <v>4751</v>
      </c>
      <c r="R1242">
        <v>8.4661104011869206</v>
      </c>
      <c r="S1242">
        <f t="shared" si="198"/>
        <v>4750.9999999999964</v>
      </c>
      <c r="T1242">
        <v>8.3121973349897331</v>
      </c>
      <c r="U1242">
        <f t="shared" si="199"/>
        <v>4073.253459847183</v>
      </c>
      <c r="V1242">
        <v>0.15391306619718748</v>
      </c>
      <c r="W1242">
        <v>8.3508970575990151</v>
      </c>
      <c r="X1242">
        <v>0.11521334358790547</v>
      </c>
      <c r="Z1242">
        <v>4751</v>
      </c>
      <c r="AA1242">
        <v>8.4661104011869206</v>
      </c>
      <c r="AB1242">
        <v>0</v>
      </c>
      <c r="AC1242">
        <v>1</v>
      </c>
      <c r="AD1242">
        <v>6.12</v>
      </c>
      <c r="AE1242">
        <v>6.08</v>
      </c>
      <c r="AF1242">
        <v>3.94</v>
      </c>
    </row>
    <row r="1243" spans="1:32" x14ac:dyDescent="0.3">
      <c r="A1243">
        <v>2</v>
      </c>
      <c r="B1243">
        <v>1.5</v>
      </c>
      <c r="C1243">
        <f t="shared" si="190"/>
        <v>1.0932575062388263</v>
      </c>
      <c r="E1243" t="s">
        <v>18</v>
      </c>
      <c r="F1243" t="s">
        <v>6</v>
      </c>
      <c r="G1243">
        <f t="shared" si="191"/>
        <v>0</v>
      </c>
      <c r="H1243">
        <f t="shared" si="192"/>
        <v>1</v>
      </c>
      <c r="I1243">
        <f t="shared" si="193"/>
        <v>0</v>
      </c>
      <c r="J1243">
        <f t="shared" si="194"/>
        <v>0</v>
      </c>
      <c r="K1243" t="s">
        <v>15</v>
      </c>
      <c r="L1243">
        <f t="shared" si="195"/>
        <v>0</v>
      </c>
      <c r="M1243">
        <f t="shared" si="196"/>
        <v>1</v>
      </c>
      <c r="N1243">
        <f t="shared" si="197"/>
        <v>0</v>
      </c>
      <c r="O1243">
        <v>61</v>
      </c>
      <c r="P1243">
        <v>55</v>
      </c>
      <c r="Q1243">
        <v>13963</v>
      </c>
      <c r="R1243">
        <v>9.544166252942194</v>
      </c>
      <c r="S1243">
        <f t="shared" si="198"/>
        <v>13962.999999999991</v>
      </c>
      <c r="T1243">
        <v>9.5593265637386846</v>
      </c>
      <c r="U1243">
        <f t="shared" si="199"/>
        <v>14176.29615240426</v>
      </c>
      <c r="V1243">
        <v>-1.5160310796490606E-2</v>
      </c>
      <c r="W1243">
        <v>9.5507570574709746</v>
      </c>
      <c r="X1243">
        <v>-6.5908045287805805E-3</v>
      </c>
      <c r="Z1243">
        <v>13963</v>
      </c>
      <c r="AA1243">
        <v>9.544166252942194</v>
      </c>
      <c r="AB1243">
        <v>0</v>
      </c>
      <c r="AC1243">
        <v>1</v>
      </c>
      <c r="AD1243">
        <v>7.38</v>
      </c>
      <c r="AE1243">
        <v>7.45</v>
      </c>
      <c r="AF1243">
        <v>4.5199999999999996</v>
      </c>
    </row>
    <row r="1244" spans="1:32" x14ac:dyDescent="0.3">
      <c r="A1244">
        <v>2</v>
      </c>
      <c r="B1244">
        <v>1.7</v>
      </c>
      <c r="C1244">
        <f t="shared" si="190"/>
        <v>1.1237655591061944</v>
      </c>
      <c r="E1244" t="s">
        <v>12</v>
      </c>
      <c r="F1244" t="s">
        <v>10</v>
      </c>
      <c r="G1244">
        <f t="shared" si="191"/>
        <v>0</v>
      </c>
      <c r="H1244">
        <f t="shared" si="192"/>
        <v>0</v>
      </c>
      <c r="I1244">
        <f t="shared" si="193"/>
        <v>0</v>
      </c>
      <c r="J1244">
        <f t="shared" si="194"/>
        <v>1</v>
      </c>
      <c r="K1244" t="s">
        <v>15</v>
      </c>
      <c r="L1244">
        <f t="shared" si="195"/>
        <v>0</v>
      </c>
      <c r="M1244">
        <f t="shared" si="196"/>
        <v>1</v>
      </c>
      <c r="N1244">
        <f t="shared" si="197"/>
        <v>0</v>
      </c>
      <c r="O1244">
        <v>60.7</v>
      </c>
      <c r="P1244">
        <v>59</v>
      </c>
      <c r="Q1244">
        <v>11519</v>
      </c>
      <c r="R1244">
        <v>9.3517531249265069</v>
      </c>
      <c r="S1244">
        <f t="shared" si="198"/>
        <v>11519.000000000005</v>
      </c>
      <c r="T1244">
        <v>9.3958401627547943</v>
      </c>
      <c r="U1244">
        <f t="shared" si="199"/>
        <v>12038.199479102272</v>
      </c>
      <c r="V1244">
        <v>-4.4087037828287379E-2</v>
      </c>
      <c r="W1244">
        <v>9.4113556648215777</v>
      </c>
      <c r="X1244">
        <v>-5.9602539895070805E-2</v>
      </c>
      <c r="Z1244">
        <v>11519</v>
      </c>
      <c r="AA1244">
        <v>9.3517531249265069</v>
      </c>
      <c r="AB1244">
        <v>0</v>
      </c>
      <c r="AC1244">
        <v>1</v>
      </c>
      <c r="AD1244">
        <v>7.63</v>
      </c>
      <c r="AE1244">
        <v>7.7</v>
      </c>
      <c r="AF1244">
        <v>4.6500000000000004</v>
      </c>
    </row>
    <row r="1245" spans="1:32" x14ac:dyDescent="0.3">
      <c r="A1245">
        <v>2</v>
      </c>
      <c r="B1245">
        <v>1.51</v>
      </c>
      <c r="C1245">
        <f t="shared" si="190"/>
        <v>1.0948560705584958</v>
      </c>
      <c r="E1245" t="s">
        <v>3</v>
      </c>
      <c r="F1245" t="s">
        <v>17</v>
      </c>
      <c r="G1245">
        <f t="shared" si="191"/>
        <v>1</v>
      </c>
      <c r="H1245">
        <f t="shared" si="192"/>
        <v>0</v>
      </c>
      <c r="I1245">
        <f t="shared" si="193"/>
        <v>0</v>
      </c>
      <c r="J1245">
        <f t="shared" si="194"/>
        <v>0</v>
      </c>
      <c r="K1245" t="s">
        <v>11</v>
      </c>
      <c r="L1245">
        <f t="shared" si="195"/>
        <v>0</v>
      </c>
      <c r="M1245">
        <f t="shared" si="196"/>
        <v>0</v>
      </c>
      <c r="N1245">
        <f t="shared" si="197"/>
        <v>1</v>
      </c>
      <c r="O1245">
        <v>61.2</v>
      </c>
      <c r="P1245">
        <v>56</v>
      </c>
      <c r="Q1245">
        <v>6934</v>
      </c>
      <c r="R1245">
        <v>8.8441921262449679</v>
      </c>
      <c r="S1245">
        <f t="shared" si="198"/>
        <v>6933.9999999999936</v>
      </c>
      <c r="T1245">
        <v>9.1639473977745247</v>
      </c>
      <c r="U1245">
        <f t="shared" si="199"/>
        <v>9546.6672907136945</v>
      </c>
      <c r="V1245">
        <v>-0.31975527152955685</v>
      </c>
      <c r="W1245">
        <v>9.1613311976794094</v>
      </c>
      <c r="X1245">
        <v>-0.31713907143444153</v>
      </c>
      <c r="Z1245">
        <v>6934</v>
      </c>
      <c r="AA1245">
        <v>8.8441921262449679</v>
      </c>
      <c r="AB1245">
        <v>0</v>
      </c>
      <c r="AC1245">
        <v>1</v>
      </c>
      <c r="AD1245">
        <v>7.4</v>
      </c>
      <c r="AE1245">
        <v>7.36</v>
      </c>
      <c r="AF1245">
        <v>4.5199999999999996</v>
      </c>
    </row>
    <row r="1246" spans="1:32" x14ac:dyDescent="0.3">
      <c r="A1246">
        <v>2</v>
      </c>
      <c r="B1246">
        <v>1.1100000000000001</v>
      </c>
      <c r="C1246">
        <f t="shared" si="190"/>
        <v>1.023214116253905</v>
      </c>
      <c r="E1246" t="s">
        <v>12</v>
      </c>
      <c r="F1246" t="s">
        <v>13</v>
      </c>
      <c r="G1246">
        <f t="shared" si="191"/>
        <v>0</v>
      </c>
      <c r="H1246">
        <f t="shared" si="192"/>
        <v>0</v>
      </c>
      <c r="I1246">
        <f t="shared" si="193"/>
        <v>1</v>
      </c>
      <c r="J1246">
        <f t="shared" si="194"/>
        <v>0</v>
      </c>
      <c r="K1246" t="s">
        <v>11</v>
      </c>
      <c r="L1246">
        <f t="shared" si="195"/>
        <v>0</v>
      </c>
      <c r="M1246">
        <f t="shared" si="196"/>
        <v>0</v>
      </c>
      <c r="N1246">
        <f t="shared" si="197"/>
        <v>1</v>
      </c>
      <c r="O1246">
        <v>58.8</v>
      </c>
      <c r="P1246">
        <v>59</v>
      </c>
      <c r="Q1246">
        <v>4692</v>
      </c>
      <c r="R1246">
        <v>8.4536142097733666</v>
      </c>
      <c r="S1246">
        <f t="shared" si="198"/>
        <v>4692.0000000000027</v>
      </c>
      <c r="T1246">
        <v>8.5131741313980012</v>
      </c>
      <c r="U1246">
        <f t="shared" si="199"/>
        <v>4979.9450279723351</v>
      </c>
      <c r="V1246">
        <v>-5.9559921624634526E-2</v>
      </c>
      <c r="W1246">
        <v>8.5164404927646586</v>
      </c>
      <c r="X1246">
        <v>-6.2826282991292004E-2</v>
      </c>
      <c r="Z1246">
        <v>4692</v>
      </c>
      <c r="AA1246">
        <v>8.4536142097733666</v>
      </c>
      <c r="AB1246">
        <v>0</v>
      </c>
      <c r="AC1246">
        <v>1</v>
      </c>
      <c r="AD1246">
        <v>6.8</v>
      </c>
      <c r="AE1246">
        <v>6.76</v>
      </c>
      <c r="AF1246">
        <v>3.99</v>
      </c>
    </row>
    <row r="1247" spans="1:32" x14ac:dyDescent="0.3">
      <c r="A1247">
        <v>2</v>
      </c>
      <c r="B1247">
        <v>1.03</v>
      </c>
      <c r="C1247">
        <f t="shared" si="190"/>
        <v>1.0065211513317971</v>
      </c>
      <c r="E1247" t="s">
        <v>3</v>
      </c>
      <c r="F1247" t="s">
        <v>14</v>
      </c>
      <c r="G1247">
        <f t="shared" si="191"/>
        <v>0</v>
      </c>
      <c r="H1247">
        <f t="shared" si="192"/>
        <v>1</v>
      </c>
      <c r="I1247">
        <f t="shared" si="193"/>
        <v>0</v>
      </c>
      <c r="J1247">
        <f t="shared" si="194"/>
        <v>0</v>
      </c>
      <c r="K1247" t="s">
        <v>11</v>
      </c>
      <c r="L1247">
        <f t="shared" si="195"/>
        <v>0</v>
      </c>
      <c r="M1247">
        <f t="shared" si="196"/>
        <v>0</v>
      </c>
      <c r="N1247">
        <f t="shared" si="197"/>
        <v>1</v>
      </c>
      <c r="O1247">
        <v>61.9</v>
      </c>
      <c r="P1247">
        <v>56</v>
      </c>
      <c r="Q1247">
        <v>4280</v>
      </c>
      <c r="R1247">
        <v>8.3617082885758425</v>
      </c>
      <c r="S1247">
        <f t="shared" si="198"/>
        <v>4280</v>
      </c>
      <c r="T1247">
        <v>8.4730204187349596</v>
      </c>
      <c r="U1247">
        <f t="shared" si="199"/>
        <v>4783.9431812693047</v>
      </c>
      <c r="V1247">
        <v>-0.11131213015911712</v>
      </c>
      <c r="W1247">
        <v>8.478136056545333</v>
      </c>
      <c r="X1247">
        <v>-0.1164277679694905</v>
      </c>
      <c r="Z1247">
        <v>4280</v>
      </c>
      <c r="AA1247">
        <v>8.3617082885758425</v>
      </c>
      <c r="AB1247">
        <v>0</v>
      </c>
      <c r="AC1247">
        <v>1</v>
      </c>
      <c r="AD1247">
        <v>6.47</v>
      </c>
      <c r="AE1247">
        <v>6.43</v>
      </c>
      <c r="AF1247">
        <v>3.99</v>
      </c>
    </row>
    <row r="1248" spans="1:32" x14ac:dyDescent="0.3">
      <c r="A1248">
        <v>2</v>
      </c>
      <c r="B1248">
        <v>1.83</v>
      </c>
      <c r="C1248">
        <f t="shared" si="190"/>
        <v>1.1421233082564641</v>
      </c>
      <c r="E1248" t="s">
        <v>12</v>
      </c>
      <c r="F1248" t="s">
        <v>10</v>
      </c>
      <c r="G1248">
        <f t="shared" si="191"/>
        <v>0</v>
      </c>
      <c r="H1248">
        <f t="shared" si="192"/>
        <v>0</v>
      </c>
      <c r="I1248">
        <f t="shared" si="193"/>
        <v>0</v>
      </c>
      <c r="J1248">
        <f t="shared" si="194"/>
        <v>1</v>
      </c>
      <c r="K1248" t="s">
        <v>15</v>
      </c>
      <c r="L1248">
        <f t="shared" si="195"/>
        <v>0</v>
      </c>
      <c r="M1248">
        <f t="shared" si="196"/>
        <v>1</v>
      </c>
      <c r="N1248">
        <f t="shared" si="197"/>
        <v>0</v>
      </c>
      <c r="O1248">
        <v>60.5</v>
      </c>
      <c r="P1248">
        <v>60</v>
      </c>
      <c r="Q1248">
        <v>10043</v>
      </c>
      <c r="R1248">
        <v>9.2146311533933396</v>
      </c>
      <c r="S1248">
        <f t="shared" si="198"/>
        <v>10043.000000000005</v>
      </c>
      <c r="T1248">
        <v>9.5204983729353501</v>
      </c>
      <c r="U1248">
        <f t="shared" si="199"/>
        <v>13636.405536273387</v>
      </c>
      <c r="V1248">
        <v>-0.30586721954201046</v>
      </c>
      <c r="W1248">
        <v>9.5383119429089849</v>
      </c>
      <c r="X1248">
        <v>-0.32368078951564527</v>
      </c>
      <c r="Z1248">
        <v>10043</v>
      </c>
      <c r="AA1248">
        <v>9.2146311533933396</v>
      </c>
      <c r="AB1248">
        <v>0</v>
      </c>
      <c r="AC1248">
        <v>1</v>
      </c>
      <c r="AD1248">
        <v>7.93</v>
      </c>
      <c r="AE1248">
        <v>7.86</v>
      </c>
      <c r="AF1248">
        <v>4.78</v>
      </c>
    </row>
    <row r="1249" spans="1:32" x14ac:dyDescent="0.3">
      <c r="A1249">
        <v>2</v>
      </c>
      <c r="B1249">
        <v>1.17</v>
      </c>
      <c r="C1249">
        <f t="shared" si="190"/>
        <v>1.0351280349821694</v>
      </c>
      <c r="E1249" t="s">
        <v>0</v>
      </c>
      <c r="F1249" t="s">
        <v>4</v>
      </c>
      <c r="G1249">
        <f t="shared" si="191"/>
        <v>0</v>
      </c>
      <c r="H1249">
        <f t="shared" si="192"/>
        <v>0</v>
      </c>
      <c r="I1249">
        <f t="shared" si="193"/>
        <v>1</v>
      </c>
      <c r="J1249">
        <f t="shared" si="194"/>
        <v>0</v>
      </c>
      <c r="K1249" t="s">
        <v>11</v>
      </c>
      <c r="L1249">
        <f t="shared" si="195"/>
        <v>0</v>
      </c>
      <c r="M1249">
        <f t="shared" si="196"/>
        <v>0</v>
      </c>
      <c r="N1249">
        <f t="shared" si="197"/>
        <v>1</v>
      </c>
      <c r="O1249">
        <v>63.8</v>
      </c>
      <c r="P1249">
        <v>58</v>
      </c>
      <c r="Q1249">
        <v>4826</v>
      </c>
      <c r="R1249">
        <v>8.4817732461849769</v>
      </c>
      <c r="S1249">
        <f t="shared" si="198"/>
        <v>4825.9999999999991</v>
      </c>
      <c r="T1249">
        <v>8.576596038445107</v>
      </c>
      <c r="U1249">
        <f t="shared" si="199"/>
        <v>5306.0132849004522</v>
      </c>
      <c r="V1249">
        <v>-9.4822792260130129E-2</v>
      </c>
      <c r="W1249">
        <v>8.5701206788795279</v>
      </c>
      <c r="X1249">
        <v>-8.8347432694551031E-2</v>
      </c>
      <c r="Z1249">
        <v>4826</v>
      </c>
      <c r="AA1249">
        <v>8.4817732461849769</v>
      </c>
      <c r="AB1249">
        <v>0</v>
      </c>
      <c r="AC1249">
        <v>1</v>
      </c>
      <c r="AD1249">
        <v>6.57</v>
      </c>
      <c r="AE1249">
        <v>6.73</v>
      </c>
      <c r="AF1249">
        <v>4.24</v>
      </c>
    </row>
    <row r="1250" spans="1:32" x14ac:dyDescent="0.3">
      <c r="A1250">
        <v>2</v>
      </c>
      <c r="B1250">
        <v>1.3</v>
      </c>
      <c r="C1250">
        <f t="shared" si="190"/>
        <v>1.0593906684519199</v>
      </c>
      <c r="E1250" t="s">
        <v>12</v>
      </c>
      <c r="F1250" t="s">
        <v>10</v>
      </c>
      <c r="G1250">
        <f t="shared" si="191"/>
        <v>0</v>
      </c>
      <c r="H1250">
        <f t="shared" si="192"/>
        <v>0</v>
      </c>
      <c r="I1250">
        <f t="shared" si="193"/>
        <v>0</v>
      </c>
      <c r="J1250">
        <f t="shared" si="194"/>
        <v>1</v>
      </c>
      <c r="K1250" t="s">
        <v>2</v>
      </c>
      <c r="L1250">
        <f t="shared" si="195"/>
        <v>0</v>
      </c>
      <c r="M1250">
        <f t="shared" si="196"/>
        <v>0</v>
      </c>
      <c r="N1250">
        <f t="shared" si="197"/>
        <v>1</v>
      </c>
      <c r="O1250">
        <v>58.1</v>
      </c>
      <c r="P1250">
        <v>59</v>
      </c>
      <c r="Q1250">
        <v>6188</v>
      </c>
      <c r="R1250">
        <v>8.7303672116929576</v>
      </c>
      <c r="S1250">
        <f t="shared" si="198"/>
        <v>6188.0000000000055</v>
      </c>
      <c r="T1250">
        <v>8.5759536258051678</v>
      </c>
      <c r="U1250">
        <f t="shared" si="199"/>
        <v>5302.6057295440532</v>
      </c>
      <c r="V1250">
        <v>0.15441358588778975</v>
      </c>
      <c r="W1250">
        <v>8.5776777409581655</v>
      </c>
      <c r="X1250">
        <v>0.15268947073479211</v>
      </c>
      <c r="Z1250">
        <v>6188</v>
      </c>
      <c r="AA1250">
        <v>8.7303672116929576</v>
      </c>
      <c r="AB1250">
        <v>0</v>
      </c>
      <c r="AC1250">
        <v>1</v>
      </c>
      <c r="AD1250">
        <v>7.19</v>
      </c>
      <c r="AE1250">
        <v>7.16</v>
      </c>
      <c r="AF1250">
        <v>4.17</v>
      </c>
    </row>
    <row r="1251" spans="1:32" x14ac:dyDescent="0.3">
      <c r="A1251">
        <v>2</v>
      </c>
      <c r="B1251">
        <v>1.5</v>
      </c>
      <c r="C1251">
        <f t="shared" si="190"/>
        <v>1.0932575062388263</v>
      </c>
      <c r="E1251" t="s">
        <v>18</v>
      </c>
      <c r="F1251" t="s">
        <v>14</v>
      </c>
      <c r="G1251">
        <f t="shared" si="191"/>
        <v>0</v>
      </c>
      <c r="H1251">
        <f t="shared" si="192"/>
        <v>1</v>
      </c>
      <c r="I1251">
        <f t="shared" si="193"/>
        <v>0</v>
      </c>
      <c r="J1251">
        <f t="shared" si="194"/>
        <v>0</v>
      </c>
      <c r="K1251" t="s">
        <v>15</v>
      </c>
      <c r="L1251">
        <f t="shared" si="195"/>
        <v>0</v>
      </c>
      <c r="M1251">
        <f t="shared" si="196"/>
        <v>1</v>
      </c>
      <c r="N1251">
        <f t="shared" si="197"/>
        <v>0</v>
      </c>
      <c r="O1251">
        <v>62.6</v>
      </c>
      <c r="P1251">
        <v>59</v>
      </c>
      <c r="Q1251">
        <v>12870</v>
      </c>
      <c r="R1251">
        <v>9.462654300590172</v>
      </c>
      <c r="S1251">
        <f t="shared" si="198"/>
        <v>12869.999999999995</v>
      </c>
      <c r="T1251">
        <v>9.4957242606618379</v>
      </c>
      <c r="U1251">
        <f t="shared" si="199"/>
        <v>13302.726067150857</v>
      </c>
      <c r="V1251">
        <v>-3.306996007166596E-2</v>
      </c>
      <c r="W1251">
        <v>9.4957376386172037</v>
      </c>
      <c r="X1251">
        <v>-3.3083338027031672E-2</v>
      </c>
      <c r="Z1251">
        <v>12870</v>
      </c>
      <c r="AA1251">
        <v>9.462654300590172</v>
      </c>
      <c r="AB1251">
        <v>0</v>
      </c>
      <c r="AC1251">
        <v>1</v>
      </c>
      <c r="AD1251">
        <v>7.22</v>
      </c>
      <c r="AE1251">
        <v>7.31</v>
      </c>
      <c r="AF1251">
        <v>4.55</v>
      </c>
    </row>
    <row r="1252" spans="1:32" x14ac:dyDescent="0.3">
      <c r="A1252">
        <v>2</v>
      </c>
      <c r="B1252">
        <v>1.53</v>
      </c>
      <c r="C1252">
        <f t="shared" si="190"/>
        <v>1.0980285834290671</v>
      </c>
      <c r="E1252" t="s">
        <v>18</v>
      </c>
      <c r="F1252" t="s">
        <v>17</v>
      </c>
      <c r="G1252">
        <f t="shared" si="191"/>
        <v>1</v>
      </c>
      <c r="H1252">
        <f t="shared" si="192"/>
        <v>0</v>
      </c>
      <c r="I1252">
        <f t="shared" si="193"/>
        <v>0</v>
      </c>
      <c r="J1252">
        <f t="shared" si="194"/>
        <v>0</v>
      </c>
      <c r="K1252" t="s">
        <v>11</v>
      </c>
      <c r="L1252">
        <f t="shared" si="195"/>
        <v>0</v>
      </c>
      <c r="M1252">
        <f t="shared" si="196"/>
        <v>0</v>
      </c>
      <c r="N1252">
        <f t="shared" si="197"/>
        <v>1</v>
      </c>
      <c r="O1252">
        <v>62.9</v>
      </c>
      <c r="P1252">
        <v>56</v>
      </c>
      <c r="Q1252">
        <v>9001</v>
      </c>
      <c r="R1252">
        <v>9.1050909612570852</v>
      </c>
      <c r="S1252">
        <f t="shared" si="198"/>
        <v>9001</v>
      </c>
      <c r="T1252">
        <v>9.1568232486749004</v>
      </c>
      <c r="U1252">
        <f t="shared" si="199"/>
        <v>9478.8970986375371</v>
      </c>
      <c r="V1252">
        <v>-5.1732287417815215E-2</v>
      </c>
      <c r="W1252">
        <v>9.1599972089763551</v>
      </c>
      <c r="X1252">
        <v>-5.4906247719269885E-2</v>
      </c>
      <c r="Z1252">
        <v>9001</v>
      </c>
      <c r="AA1252">
        <v>9.1050909612570852</v>
      </c>
      <c r="AB1252">
        <v>0</v>
      </c>
      <c r="AC1252">
        <v>1</v>
      </c>
      <c r="AD1252">
        <v>7.25</v>
      </c>
      <c r="AE1252">
        <v>7.31</v>
      </c>
      <c r="AF1252">
        <v>4.58</v>
      </c>
    </row>
    <row r="1253" spans="1:32" x14ac:dyDescent="0.3">
      <c r="A1253">
        <v>2</v>
      </c>
      <c r="B1253">
        <v>1.05</v>
      </c>
      <c r="C1253">
        <f t="shared" si="190"/>
        <v>1.010786718750355</v>
      </c>
      <c r="E1253" t="s">
        <v>0</v>
      </c>
      <c r="F1253" t="s">
        <v>4</v>
      </c>
      <c r="G1253">
        <f t="shared" si="191"/>
        <v>0</v>
      </c>
      <c r="H1253">
        <f t="shared" si="192"/>
        <v>0</v>
      </c>
      <c r="I1253">
        <f t="shared" si="193"/>
        <v>1</v>
      </c>
      <c r="J1253">
        <f t="shared" si="194"/>
        <v>0</v>
      </c>
      <c r="K1253" t="s">
        <v>16</v>
      </c>
      <c r="L1253">
        <f t="shared" si="195"/>
        <v>1</v>
      </c>
      <c r="M1253">
        <f t="shared" si="196"/>
        <v>0</v>
      </c>
      <c r="N1253">
        <f t="shared" si="197"/>
        <v>0</v>
      </c>
      <c r="O1253">
        <v>64.3</v>
      </c>
      <c r="P1253">
        <v>58</v>
      </c>
      <c r="Q1253">
        <v>6703</v>
      </c>
      <c r="R1253">
        <v>8.8103104663579579</v>
      </c>
      <c r="S1253">
        <f t="shared" si="198"/>
        <v>6703.0000000000018</v>
      </c>
      <c r="T1253">
        <v>9.0780792136575936</v>
      </c>
      <c r="U1253">
        <f t="shared" si="199"/>
        <v>8761.1216122082114</v>
      </c>
      <c r="V1253">
        <v>-0.26776874729963573</v>
      </c>
      <c r="W1253">
        <v>9.0733837828801747</v>
      </c>
      <c r="X1253">
        <v>-0.26307331652221677</v>
      </c>
      <c r="Z1253">
        <v>6703</v>
      </c>
      <c r="AA1253">
        <v>8.8103104663579579</v>
      </c>
      <c r="AB1253">
        <v>0</v>
      </c>
      <c r="AC1253">
        <v>1</v>
      </c>
      <c r="AD1253">
        <v>6.5</v>
      </c>
      <c r="AE1253">
        <v>6.35</v>
      </c>
      <c r="AF1253">
        <v>4.13</v>
      </c>
    </row>
    <row r="1254" spans="1:32" x14ac:dyDescent="0.3">
      <c r="A1254">
        <v>2</v>
      </c>
      <c r="B1254">
        <v>1.1200000000000001</v>
      </c>
      <c r="C1254">
        <f t="shared" si="190"/>
        <v>1.0252341011706301</v>
      </c>
      <c r="E1254" t="s">
        <v>12</v>
      </c>
      <c r="F1254" t="s">
        <v>4</v>
      </c>
      <c r="G1254">
        <f t="shared" si="191"/>
        <v>0</v>
      </c>
      <c r="H1254">
        <f t="shared" si="192"/>
        <v>0</v>
      </c>
      <c r="I1254">
        <f t="shared" si="193"/>
        <v>1</v>
      </c>
      <c r="J1254">
        <f t="shared" si="194"/>
        <v>0</v>
      </c>
      <c r="K1254" t="s">
        <v>11</v>
      </c>
      <c r="L1254">
        <f t="shared" si="195"/>
        <v>0</v>
      </c>
      <c r="M1254">
        <f t="shared" si="196"/>
        <v>0</v>
      </c>
      <c r="N1254">
        <f t="shared" si="197"/>
        <v>1</v>
      </c>
      <c r="O1254">
        <v>59.7</v>
      </c>
      <c r="P1254">
        <v>60</v>
      </c>
      <c r="Q1254">
        <v>4641</v>
      </c>
      <c r="R1254">
        <v>8.4426851392411759</v>
      </c>
      <c r="S1254">
        <f t="shared" si="198"/>
        <v>4641.0000000000009</v>
      </c>
      <c r="T1254">
        <v>8.5049441057068282</v>
      </c>
      <c r="U1254">
        <f t="shared" si="199"/>
        <v>4939.1281448382406</v>
      </c>
      <c r="V1254">
        <v>-6.2258966465652321E-2</v>
      </c>
      <c r="W1254">
        <v>8.5081381328488046</v>
      </c>
      <c r="X1254">
        <v>-6.5452993607628684E-2</v>
      </c>
      <c r="Z1254">
        <v>4641</v>
      </c>
      <c r="AA1254">
        <v>8.4426851392411759</v>
      </c>
      <c r="AB1254">
        <v>0</v>
      </c>
      <c r="AC1254">
        <v>1</v>
      </c>
      <c r="AD1254">
        <v>6.77</v>
      </c>
      <c r="AE1254">
        <v>6.72</v>
      </c>
      <c r="AF1254">
        <v>4.03</v>
      </c>
    </row>
    <row r="1255" spans="1:32" x14ac:dyDescent="0.3">
      <c r="A1255">
        <v>2</v>
      </c>
      <c r="B1255">
        <v>1.2</v>
      </c>
      <c r="C1255">
        <f t="shared" ref="C1255:C1318" si="200">B1255^0.2199</f>
        <v>1.0409070644037852</v>
      </c>
      <c r="E1255" t="s">
        <v>12</v>
      </c>
      <c r="F1255" t="s">
        <v>1</v>
      </c>
      <c r="G1255">
        <f t="shared" ref="G1255:G1318" si="201">IF(F1255="D",1,0)</f>
        <v>0</v>
      </c>
      <c r="H1255">
        <f t="shared" ref="H1255:H1318" si="202">IF(OR(F1255="E",F1255="F"),1,0)</f>
        <v>0</v>
      </c>
      <c r="I1255">
        <f t="shared" ref="I1255:I1318" si="203">IF(OR(F1255="G",F1255="H"),1,0)</f>
        <v>0</v>
      </c>
      <c r="J1255">
        <f t="shared" ref="J1255:J1318" si="204">IF(OR(F1255="I",F1255="J"),1,0)</f>
        <v>1</v>
      </c>
      <c r="K1255" t="s">
        <v>15</v>
      </c>
      <c r="L1255">
        <f t="shared" ref="L1255:L1318" si="205">IF(OR(K1255="IF",K1255="FL"),1,0)</f>
        <v>0</v>
      </c>
      <c r="M1255">
        <f t="shared" ref="M1255:M1318" si="206">IF(OR(K1255="VS1",K1255="VS2",K1255="VVS1",K1255="VVS2"),1,0)</f>
        <v>1</v>
      </c>
      <c r="N1255">
        <f t="shared" ref="N1255:N1318" si="207">IF(OR(K1255="SI1",K1255="SI2"),1,0)</f>
        <v>0</v>
      </c>
      <c r="O1255">
        <v>58</v>
      </c>
      <c r="P1255">
        <v>59</v>
      </c>
      <c r="Q1255">
        <v>4435</v>
      </c>
      <c r="R1255">
        <v>8.3972828947436806</v>
      </c>
      <c r="S1255">
        <f t="shared" si="198"/>
        <v>4435.0000000000036</v>
      </c>
      <c r="T1255">
        <v>8.792481039769303</v>
      </c>
      <c r="U1255">
        <f t="shared" si="199"/>
        <v>6584.5484530052645</v>
      </c>
      <c r="V1255">
        <v>-0.39519814502562234</v>
      </c>
      <c r="W1255">
        <v>8.8047812239439516</v>
      </c>
      <c r="X1255">
        <v>-0.40749832920027096</v>
      </c>
      <c r="Z1255">
        <v>4435</v>
      </c>
      <c r="AA1255">
        <v>8.3972828947436806</v>
      </c>
      <c r="AB1255">
        <v>0</v>
      </c>
      <c r="AC1255">
        <v>1</v>
      </c>
      <c r="AD1255">
        <v>6.98</v>
      </c>
      <c r="AE1255">
        <v>6.92</v>
      </c>
      <c r="AF1255">
        <v>4.03</v>
      </c>
    </row>
    <row r="1256" spans="1:32" x14ac:dyDescent="0.3">
      <c r="A1256">
        <v>2</v>
      </c>
      <c r="B1256">
        <v>1.51</v>
      </c>
      <c r="C1256">
        <f t="shared" si="200"/>
        <v>1.0948560705584958</v>
      </c>
      <c r="E1256" t="s">
        <v>0</v>
      </c>
      <c r="F1256" t="s">
        <v>10</v>
      </c>
      <c r="G1256">
        <f t="shared" si="201"/>
        <v>0</v>
      </c>
      <c r="H1256">
        <f t="shared" si="202"/>
        <v>0</v>
      </c>
      <c r="I1256">
        <f t="shared" si="203"/>
        <v>0</v>
      </c>
      <c r="J1256">
        <f t="shared" si="204"/>
        <v>1</v>
      </c>
      <c r="K1256" t="s">
        <v>2</v>
      </c>
      <c r="L1256">
        <f t="shared" si="205"/>
        <v>0</v>
      </c>
      <c r="M1256">
        <f t="shared" si="206"/>
        <v>0</v>
      </c>
      <c r="N1256">
        <f t="shared" si="207"/>
        <v>1</v>
      </c>
      <c r="O1256">
        <v>63.9</v>
      </c>
      <c r="P1256">
        <v>59</v>
      </c>
      <c r="Q1256">
        <v>9069</v>
      </c>
      <c r="R1256">
        <v>9.1126172834475678</v>
      </c>
      <c r="S1256">
        <f t="shared" si="198"/>
        <v>9069</v>
      </c>
      <c r="T1256">
        <v>8.7673513728074717</v>
      </c>
      <c r="U1256">
        <f t="shared" si="199"/>
        <v>6421.1427083970329</v>
      </c>
      <c r="V1256">
        <v>0.34526591064009615</v>
      </c>
      <c r="W1256">
        <v>8.7633920580058913</v>
      </c>
      <c r="X1256">
        <v>0.34922522544167656</v>
      </c>
      <c r="Z1256">
        <v>9069</v>
      </c>
      <c r="AA1256">
        <v>9.1126172834475678</v>
      </c>
      <c r="AB1256">
        <v>0</v>
      </c>
      <c r="AC1256">
        <v>1</v>
      </c>
      <c r="AD1256">
        <v>7.18</v>
      </c>
      <c r="AE1256">
        <v>7.26</v>
      </c>
      <c r="AF1256">
        <v>4.6100000000000003</v>
      </c>
    </row>
    <row r="1257" spans="1:32" x14ac:dyDescent="0.3">
      <c r="A1257">
        <v>2</v>
      </c>
      <c r="B1257">
        <v>1.01</v>
      </c>
      <c r="C1257">
        <f t="shared" si="200"/>
        <v>1.0021904733436682</v>
      </c>
      <c r="E1257" t="s">
        <v>18</v>
      </c>
      <c r="F1257" t="s">
        <v>14</v>
      </c>
      <c r="G1257">
        <f t="shared" si="201"/>
        <v>0</v>
      </c>
      <c r="H1257">
        <f t="shared" si="202"/>
        <v>1</v>
      </c>
      <c r="I1257">
        <f t="shared" si="203"/>
        <v>0</v>
      </c>
      <c r="J1257">
        <f t="shared" si="204"/>
        <v>0</v>
      </c>
      <c r="K1257" t="s">
        <v>5</v>
      </c>
      <c r="L1257">
        <f t="shared" si="205"/>
        <v>0</v>
      </c>
      <c r="M1257">
        <f t="shared" si="206"/>
        <v>1</v>
      </c>
      <c r="N1257">
        <f t="shared" si="207"/>
        <v>0</v>
      </c>
      <c r="O1257">
        <v>62.3</v>
      </c>
      <c r="P1257">
        <v>56</v>
      </c>
      <c r="Q1257">
        <v>8922</v>
      </c>
      <c r="R1257">
        <v>9.0962754156882095</v>
      </c>
      <c r="S1257">
        <f t="shared" si="198"/>
        <v>8921.9999999999945</v>
      </c>
      <c r="T1257">
        <v>8.8539156519539244</v>
      </c>
      <c r="U1257">
        <f t="shared" si="199"/>
        <v>7001.7517865756272</v>
      </c>
      <c r="V1257">
        <v>0.24235976373428514</v>
      </c>
      <c r="W1257">
        <v>8.857627176360559</v>
      </c>
      <c r="X1257">
        <v>0.23864823932765056</v>
      </c>
      <c r="Z1257">
        <v>8922</v>
      </c>
      <c r="AA1257">
        <v>9.0962754156882095</v>
      </c>
      <c r="AB1257">
        <v>0</v>
      </c>
      <c r="AC1257">
        <v>1</v>
      </c>
      <c r="AD1257">
        <v>6.38</v>
      </c>
      <c r="AE1257">
        <v>6.42</v>
      </c>
      <c r="AF1257">
        <v>3.99</v>
      </c>
    </row>
    <row r="1258" spans="1:32" x14ac:dyDescent="0.3">
      <c r="A1258">
        <v>2</v>
      </c>
      <c r="B1258">
        <v>1.1000000000000001</v>
      </c>
      <c r="C1258">
        <f t="shared" si="200"/>
        <v>1.0211798847575535</v>
      </c>
      <c r="E1258" t="s">
        <v>12</v>
      </c>
      <c r="F1258" t="s">
        <v>14</v>
      </c>
      <c r="G1258">
        <f t="shared" si="201"/>
        <v>0</v>
      </c>
      <c r="H1258">
        <f t="shared" si="202"/>
        <v>1</v>
      </c>
      <c r="I1258">
        <f t="shared" si="203"/>
        <v>0</v>
      </c>
      <c r="J1258">
        <f t="shared" si="204"/>
        <v>0</v>
      </c>
      <c r="K1258" t="s">
        <v>11</v>
      </c>
      <c r="L1258">
        <f t="shared" si="205"/>
        <v>0</v>
      </c>
      <c r="M1258">
        <f t="shared" si="206"/>
        <v>0</v>
      </c>
      <c r="N1258">
        <f t="shared" si="207"/>
        <v>1</v>
      </c>
      <c r="O1258">
        <v>62.1</v>
      </c>
      <c r="P1258">
        <v>56</v>
      </c>
      <c r="Q1258">
        <v>3918</v>
      </c>
      <c r="R1258">
        <v>8.2733365985044856</v>
      </c>
      <c r="S1258">
        <f t="shared" si="198"/>
        <v>3917.9999999999982</v>
      </c>
      <c r="T1258">
        <v>8.5820159606041155</v>
      </c>
      <c r="U1258">
        <f t="shared" si="199"/>
        <v>5334.8495384139305</v>
      </c>
      <c r="V1258">
        <v>-0.30867936209962998</v>
      </c>
      <c r="W1258">
        <v>8.5740851289118645</v>
      </c>
      <c r="X1258">
        <v>-0.30074853040737892</v>
      </c>
      <c r="Z1258">
        <v>3918</v>
      </c>
      <c r="AA1258">
        <v>8.2733365985044856</v>
      </c>
      <c r="AB1258">
        <v>0</v>
      </c>
      <c r="AC1258">
        <v>1</v>
      </c>
      <c r="AD1258">
        <v>6.68</v>
      </c>
      <c r="AE1258">
        <v>6.56</v>
      </c>
      <c r="AF1258">
        <v>4.12</v>
      </c>
    </row>
    <row r="1259" spans="1:32" x14ac:dyDescent="0.3">
      <c r="A1259">
        <v>2</v>
      </c>
      <c r="B1259">
        <v>1.02</v>
      </c>
      <c r="C1259">
        <f t="shared" si="200"/>
        <v>1.0043640927805335</v>
      </c>
      <c r="E1259" t="s">
        <v>3</v>
      </c>
      <c r="F1259" t="s">
        <v>17</v>
      </c>
      <c r="G1259">
        <f t="shared" si="201"/>
        <v>1</v>
      </c>
      <c r="H1259">
        <f t="shared" si="202"/>
        <v>0</v>
      </c>
      <c r="I1259">
        <f t="shared" si="203"/>
        <v>0</v>
      </c>
      <c r="J1259">
        <f t="shared" si="204"/>
        <v>0</v>
      </c>
      <c r="K1259" t="s">
        <v>2</v>
      </c>
      <c r="L1259">
        <f t="shared" si="205"/>
        <v>0</v>
      </c>
      <c r="M1259">
        <f t="shared" si="206"/>
        <v>0</v>
      </c>
      <c r="N1259">
        <f t="shared" si="207"/>
        <v>1</v>
      </c>
      <c r="O1259">
        <v>62.3</v>
      </c>
      <c r="P1259">
        <v>57</v>
      </c>
      <c r="Q1259">
        <v>6191</v>
      </c>
      <c r="R1259">
        <v>8.7308519035192322</v>
      </c>
      <c r="S1259">
        <f t="shared" si="198"/>
        <v>6191.0000000000009</v>
      </c>
      <c r="T1259">
        <v>8.5191296528125715</v>
      </c>
      <c r="U1259">
        <f t="shared" si="199"/>
        <v>5009.691687742702</v>
      </c>
      <c r="V1259">
        <v>0.21172225070666073</v>
      </c>
      <c r="W1259">
        <v>8.5215191032308049</v>
      </c>
      <c r="X1259">
        <v>0.20933280028842738</v>
      </c>
      <c r="Z1259">
        <v>6191</v>
      </c>
      <c r="AA1259">
        <v>8.7308519035192322</v>
      </c>
      <c r="AB1259">
        <v>0</v>
      </c>
      <c r="AC1259">
        <v>1</v>
      </c>
      <c r="AD1259">
        <v>6.41</v>
      </c>
      <c r="AE1259">
        <v>6.44</v>
      </c>
      <c r="AF1259">
        <v>4</v>
      </c>
    </row>
    <row r="1260" spans="1:32" x14ac:dyDescent="0.3">
      <c r="A1260">
        <v>2</v>
      </c>
      <c r="B1260">
        <v>1.1399999999999999</v>
      </c>
      <c r="C1260">
        <f t="shared" si="200"/>
        <v>1.0292322283358535</v>
      </c>
      <c r="E1260" t="s">
        <v>12</v>
      </c>
      <c r="F1260" t="s">
        <v>1</v>
      </c>
      <c r="G1260">
        <f t="shared" si="201"/>
        <v>0</v>
      </c>
      <c r="H1260">
        <f t="shared" si="202"/>
        <v>0</v>
      </c>
      <c r="I1260">
        <f t="shared" si="203"/>
        <v>0</v>
      </c>
      <c r="J1260">
        <f t="shared" si="204"/>
        <v>1</v>
      </c>
      <c r="K1260" t="s">
        <v>11</v>
      </c>
      <c r="L1260">
        <f t="shared" si="205"/>
        <v>0</v>
      </c>
      <c r="M1260">
        <f t="shared" si="206"/>
        <v>0</v>
      </c>
      <c r="N1260">
        <f t="shared" si="207"/>
        <v>1</v>
      </c>
      <c r="O1260">
        <v>62.3</v>
      </c>
      <c r="P1260">
        <v>56</v>
      </c>
      <c r="Q1260">
        <v>4022</v>
      </c>
      <c r="R1260">
        <v>8.2995345703325967</v>
      </c>
      <c r="S1260">
        <f t="shared" si="198"/>
        <v>4021.9999999999973</v>
      </c>
      <c r="T1260">
        <v>8.3149091539485056</v>
      </c>
      <c r="U1260">
        <f t="shared" si="199"/>
        <v>4084.3143766269318</v>
      </c>
      <c r="V1260">
        <v>-1.5374583615908932E-2</v>
      </c>
      <c r="W1260">
        <v>8.3051073596707088</v>
      </c>
      <c r="X1260">
        <v>-5.5727893381121163E-3</v>
      </c>
      <c r="Z1260">
        <v>4022</v>
      </c>
      <c r="AA1260">
        <v>8.2995345703325967</v>
      </c>
      <c r="AB1260">
        <v>0</v>
      </c>
      <c r="AC1260">
        <v>1</v>
      </c>
      <c r="AD1260">
        <v>6.73</v>
      </c>
      <c r="AE1260">
        <v>6.66</v>
      </c>
      <c r="AF1260">
        <v>4.17</v>
      </c>
    </row>
    <row r="1261" spans="1:32" x14ac:dyDescent="0.3">
      <c r="A1261">
        <v>2</v>
      </c>
      <c r="B1261">
        <v>1.51</v>
      </c>
      <c r="C1261">
        <f t="shared" si="200"/>
        <v>1.0948560705584958</v>
      </c>
      <c r="E1261" t="s">
        <v>0</v>
      </c>
      <c r="F1261" t="s">
        <v>10</v>
      </c>
      <c r="G1261">
        <f t="shared" si="201"/>
        <v>0</v>
      </c>
      <c r="H1261">
        <f t="shared" si="202"/>
        <v>0</v>
      </c>
      <c r="I1261">
        <f t="shared" si="203"/>
        <v>0</v>
      </c>
      <c r="J1261">
        <f t="shared" si="204"/>
        <v>1</v>
      </c>
      <c r="K1261" t="s">
        <v>15</v>
      </c>
      <c r="L1261">
        <f t="shared" si="205"/>
        <v>0</v>
      </c>
      <c r="M1261">
        <f t="shared" si="206"/>
        <v>1</v>
      </c>
      <c r="N1261">
        <f t="shared" si="207"/>
        <v>0</v>
      </c>
      <c r="O1261">
        <v>63.7</v>
      </c>
      <c r="P1261">
        <v>58</v>
      </c>
      <c r="Q1261">
        <v>9116</v>
      </c>
      <c r="R1261">
        <v>9.1177863903655751</v>
      </c>
      <c r="S1261">
        <f t="shared" si="198"/>
        <v>9116.0000000000018</v>
      </c>
      <c r="T1261">
        <v>9.1241996652635624</v>
      </c>
      <c r="U1261">
        <f t="shared" si="199"/>
        <v>9174.6512863536973</v>
      </c>
      <c r="V1261">
        <v>-6.4132748979872645E-3</v>
      </c>
      <c r="W1261">
        <v>9.1231136305780591</v>
      </c>
      <c r="X1261">
        <v>-5.3272402124839857E-3</v>
      </c>
      <c r="Z1261">
        <v>9116</v>
      </c>
      <c r="AA1261">
        <v>9.1177863903655751</v>
      </c>
      <c r="AB1261">
        <v>0</v>
      </c>
      <c r="AC1261">
        <v>1</v>
      </c>
      <c r="AD1261">
        <v>7.23</v>
      </c>
      <c r="AE1261">
        <v>7.21</v>
      </c>
      <c r="AF1261">
        <v>4.5999999999999996</v>
      </c>
    </row>
    <row r="1262" spans="1:32" x14ac:dyDescent="0.3">
      <c r="A1262">
        <v>2</v>
      </c>
      <c r="B1262">
        <v>1.04</v>
      </c>
      <c r="C1262">
        <f t="shared" si="200"/>
        <v>1.0086619341391987</v>
      </c>
      <c r="E1262" t="s">
        <v>12</v>
      </c>
      <c r="F1262" t="s">
        <v>13</v>
      </c>
      <c r="G1262">
        <f t="shared" si="201"/>
        <v>0</v>
      </c>
      <c r="H1262">
        <f t="shared" si="202"/>
        <v>0</v>
      </c>
      <c r="I1262">
        <f t="shared" si="203"/>
        <v>1</v>
      </c>
      <c r="J1262">
        <f t="shared" si="204"/>
        <v>0</v>
      </c>
      <c r="K1262" t="s">
        <v>11</v>
      </c>
      <c r="L1262">
        <f t="shared" si="205"/>
        <v>0</v>
      </c>
      <c r="M1262">
        <f t="shared" si="206"/>
        <v>0</v>
      </c>
      <c r="N1262">
        <f t="shared" si="207"/>
        <v>1</v>
      </c>
      <c r="O1262">
        <v>60.6</v>
      </c>
      <c r="P1262">
        <v>59</v>
      </c>
      <c r="Q1262">
        <v>3896</v>
      </c>
      <c r="R1262">
        <v>8.2677056647624259</v>
      </c>
      <c r="S1262">
        <f t="shared" si="198"/>
        <v>3896.0000000000005</v>
      </c>
      <c r="T1262">
        <v>8.4087563426553356</v>
      </c>
      <c r="U1262">
        <f t="shared" si="199"/>
        <v>4486.1777728245961</v>
      </c>
      <c r="V1262">
        <v>-0.1410506778929097</v>
      </c>
      <c r="W1262">
        <v>8.4060466974857153</v>
      </c>
      <c r="X1262">
        <v>-0.13834103272328946</v>
      </c>
      <c r="Z1262">
        <v>3896</v>
      </c>
      <c r="AA1262">
        <v>8.2677056647624259</v>
      </c>
      <c r="AB1262">
        <v>0</v>
      </c>
      <c r="AC1262">
        <v>1</v>
      </c>
      <c r="AD1262">
        <v>6.6</v>
      </c>
      <c r="AE1262">
        <v>6.56</v>
      </c>
      <c r="AF1262">
        <v>3.99</v>
      </c>
    </row>
    <row r="1263" spans="1:32" x14ac:dyDescent="0.3">
      <c r="A1263">
        <v>2</v>
      </c>
      <c r="B1263">
        <v>1.69</v>
      </c>
      <c r="C1263">
        <f t="shared" si="200"/>
        <v>1.1223085884030055</v>
      </c>
      <c r="E1263" t="s">
        <v>3</v>
      </c>
      <c r="F1263" t="s">
        <v>4</v>
      </c>
      <c r="G1263">
        <f t="shared" si="201"/>
        <v>0</v>
      </c>
      <c r="H1263">
        <f t="shared" si="202"/>
        <v>0</v>
      </c>
      <c r="I1263">
        <f t="shared" si="203"/>
        <v>1</v>
      </c>
      <c r="J1263">
        <f t="shared" si="204"/>
        <v>0</v>
      </c>
      <c r="K1263" t="s">
        <v>19</v>
      </c>
      <c r="L1263">
        <f t="shared" si="205"/>
        <v>0</v>
      </c>
      <c r="M1263">
        <f t="shared" si="206"/>
        <v>0</v>
      </c>
      <c r="N1263">
        <f t="shared" si="207"/>
        <v>0</v>
      </c>
      <c r="O1263">
        <v>62</v>
      </c>
      <c r="P1263">
        <v>56</v>
      </c>
      <c r="Q1263">
        <v>6757</v>
      </c>
      <c r="R1263">
        <v>8.8183342835521739</v>
      </c>
      <c r="S1263">
        <f t="shared" si="198"/>
        <v>6756.9999999999955</v>
      </c>
      <c r="T1263">
        <v>9.1910400766155078</v>
      </c>
      <c r="U1263">
        <f t="shared" si="199"/>
        <v>9808.8476286796104</v>
      </c>
      <c r="V1263">
        <v>-0.37270579306333396</v>
      </c>
      <c r="W1263">
        <v>9.1924213879413319</v>
      </c>
      <c r="X1263">
        <v>-0.37408710438915804</v>
      </c>
      <c r="Z1263">
        <v>6757</v>
      </c>
      <c r="AA1263">
        <v>8.8183342835521739</v>
      </c>
      <c r="AB1263">
        <v>0</v>
      </c>
      <c r="AC1263">
        <v>1</v>
      </c>
      <c r="AD1263">
        <v>7.66</v>
      </c>
      <c r="AE1263">
        <v>7.61</v>
      </c>
      <c r="AF1263">
        <v>4.7300000000000004</v>
      </c>
    </row>
    <row r="1264" spans="1:32" x14ac:dyDescent="0.3">
      <c r="A1264">
        <v>2</v>
      </c>
      <c r="B1264">
        <v>1.5</v>
      </c>
      <c r="C1264">
        <f t="shared" si="200"/>
        <v>1.0932575062388263</v>
      </c>
      <c r="E1264" t="s">
        <v>18</v>
      </c>
      <c r="F1264" t="s">
        <v>4</v>
      </c>
      <c r="G1264">
        <f t="shared" si="201"/>
        <v>0</v>
      </c>
      <c r="H1264">
        <f t="shared" si="202"/>
        <v>0</v>
      </c>
      <c r="I1264">
        <f t="shared" si="203"/>
        <v>1</v>
      </c>
      <c r="J1264">
        <f t="shared" si="204"/>
        <v>0</v>
      </c>
      <c r="K1264" t="s">
        <v>7</v>
      </c>
      <c r="L1264">
        <f t="shared" si="205"/>
        <v>0</v>
      </c>
      <c r="M1264">
        <f t="shared" si="206"/>
        <v>1</v>
      </c>
      <c r="N1264">
        <f t="shared" si="207"/>
        <v>0</v>
      </c>
      <c r="O1264">
        <v>59.6</v>
      </c>
      <c r="P1264">
        <v>60</v>
      </c>
      <c r="Q1264">
        <v>12152</v>
      </c>
      <c r="R1264">
        <v>9.4052490442756085</v>
      </c>
      <c r="S1264">
        <f t="shared" si="198"/>
        <v>12151.999999999996</v>
      </c>
      <c r="T1264">
        <v>9.3767310435071849</v>
      </c>
      <c r="U1264">
        <f t="shared" si="199"/>
        <v>11810.344081281588</v>
      </c>
      <c r="V1264">
        <v>2.851800076842359E-2</v>
      </c>
      <c r="W1264">
        <v>9.3881745083921349</v>
      </c>
      <c r="X1264">
        <v>1.7074535883473629E-2</v>
      </c>
      <c r="Z1264">
        <v>12152</v>
      </c>
      <c r="AA1264">
        <v>9.4052490442756085</v>
      </c>
      <c r="AB1264">
        <v>0</v>
      </c>
      <c r="AC1264">
        <v>1</v>
      </c>
      <c r="AD1264">
        <v>7.39</v>
      </c>
      <c r="AE1264">
        <v>7.42</v>
      </c>
      <c r="AF1264">
        <v>4.41</v>
      </c>
    </row>
    <row r="1265" spans="1:32" x14ac:dyDescent="0.3">
      <c r="A1265">
        <v>2</v>
      </c>
      <c r="B1265">
        <v>1.32</v>
      </c>
      <c r="C1265">
        <f t="shared" si="200"/>
        <v>1.0629533560711808</v>
      </c>
      <c r="E1265" t="s">
        <v>18</v>
      </c>
      <c r="F1265" t="s">
        <v>10</v>
      </c>
      <c r="G1265">
        <f t="shared" si="201"/>
        <v>0</v>
      </c>
      <c r="H1265">
        <f t="shared" si="202"/>
        <v>0</v>
      </c>
      <c r="I1265">
        <f t="shared" si="203"/>
        <v>0</v>
      </c>
      <c r="J1265">
        <f t="shared" si="204"/>
        <v>1</v>
      </c>
      <c r="K1265" t="s">
        <v>11</v>
      </c>
      <c r="L1265">
        <f t="shared" si="205"/>
        <v>0</v>
      </c>
      <c r="M1265">
        <f t="shared" si="206"/>
        <v>0</v>
      </c>
      <c r="N1265">
        <f t="shared" si="207"/>
        <v>1</v>
      </c>
      <c r="O1265">
        <v>60.9</v>
      </c>
      <c r="P1265">
        <v>59</v>
      </c>
      <c r="Q1265">
        <v>4965</v>
      </c>
      <c r="R1265">
        <v>8.5101685764792734</v>
      </c>
      <c r="S1265">
        <f t="shared" si="198"/>
        <v>4965.0000000000018</v>
      </c>
      <c r="T1265">
        <v>8.642230422346012</v>
      </c>
      <c r="U1265">
        <f t="shared" si="199"/>
        <v>5665.9532101133436</v>
      </c>
      <c r="V1265">
        <v>-0.13206184586673864</v>
      </c>
      <c r="W1265">
        <v>8.6300668178030975</v>
      </c>
      <c r="X1265">
        <v>-0.1198982413238241</v>
      </c>
      <c r="Z1265">
        <v>4965</v>
      </c>
      <c r="AA1265">
        <v>8.5101685764792734</v>
      </c>
      <c r="AB1265">
        <v>0</v>
      </c>
      <c r="AC1265">
        <v>1</v>
      </c>
      <c r="AD1265">
        <v>7.02</v>
      </c>
      <c r="AE1265">
        <v>7.19</v>
      </c>
      <c r="AF1265">
        <v>4.33</v>
      </c>
    </row>
    <row r="1266" spans="1:32" x14ac:dyDescent="0.3">
      <c r="A1266">
        <v>2</v>
      </c>
      <c r="B1266">
        <v>1.01</v>
      </c>
      <c r="C1266">
        <f t="shared" si="200"/>
        <v>1.0021904733436682</v>
      </c>
      <c r="E1266" t="s">
        <v>0</v>
      </c>
      <c r="F1266" t="s">
        <v>13</v>
      </c>
      <c r="G1266">
        <f t="shared" si="201"/>
        <v>0</v>
      </c>
      <c r="H1266">
        <f t="shared" si="202"/>
        <v>0</v>
      </c>
      <c r="I1266">
        <f t="shared" si="203"/>
        <v>1</v>
      </c>
      <c r="J1266">
        <f t="shared" si="204"/>
        <v>0</v>
      </c>
      <c r="K1266" t="s">
        <v>9</v>
      </c>
      <c r="L1266">
        <f t="shared" si="205"/>
        <v>0</v>
      </c>
      <c r="M1266">
        <f t="shared" si="206"/>
        <v>1</v>
      </c>
      <c r="N1266">
        <f t="shared" si="207"/>
        <v>0</v>
      </c>
      <c r="O1266">
        <v>63.1</v>
      </c>
      <c r="P1266">
        <v>59</v>
      </c>
      <c r="Q1266">
        <v>7279</v>
      </c>
      <c r="R1266">
        <v>8.8927487691182581</v>
      </c>
      <c r="S1266">
        <f t="shared" si="198"/>
        <v>7279.0000000000009</v>
      </c>
      <c r="T1266">
        <v>8.731270162234587</v>
      </c>
      <c r="U1266">
        <f t="shared" si="199"/>
        <v>6193.5899813101314</v>
      </c>
      <c r="V1266">
        <v>0.16147860688367111</v>
      </c>
      <c r="W1266">
        <v>8.732700260023341</v>
      </c>
      <c r="X1266">
        <v>0.16004850909491708</v>
      </c>
      <c r="Z1266">
        <v>7279</v>
      </c>
      <c r="AA1266">
        <v>8.8927487691182581</v>
      </c>
      <c r="AB1266">
        <v>0</v>
      </c>
      <c r="AC1266">
        <v>1</v>
      </c>
      <c r="AD1266">
        <v>6.33</v>
      </c>
      <c r="AE1266">
        <v>6.42</v>
      </c>
      <c r="AF1266">
        <v>4.0199999999999996</v>
      </c>
    </row>
    <row r="1267" spans="1:32" x14ac:dyDescent="0.3">
      <c r="A1267">
        <v>2</v>
      </c>
      <c r="B1267">
        <v>1.5</v>
      </c>
      <c r="C1267">
        <f t="shared" si="200"/>
        <v>1.0932575062388263</v>
      </c>
      <c r="E1267" t="s">
        <v>12</v>
      </c>
      <c r="F1267" t="s">
        <v>10</v>
      </c>
      <c r="G1267">
        <f t="shared" si="201"/>
        <v>0</v>
      </c>
      <c r="H1267">
        <f t="shared" si="202"/>
        <v>0</v>
      </c>
      <c r="I1267">
        <f t="shared" si="203"/>
        <v>0</v>
      </c>
      <c r="J1267">
        <f t="shared" si="204"/>
        <v>1</v>
      </c>
      <c r="K1267" t="s">
        <v>11</v>
      </c>
      <c r="L1267">
        <f t="shared" si="205"/>
        <v>0</v>
      </c>
      <c r="M1267">
        <f t="shared" si="206"/>
        <v>0</v>
      </c>
      <c r="N1267">
        <f t="shared" si="207"/>
        <v>1</v>
      </c>
      <c r="O1267">
        <v>59.5</v>
      </c>
      <c r="P1267">
        <v>62</v>
      </c>
      <c r="Q1267">
        <v>7140</v>
      </c>
      <c r="R1267">
        <v>8.87346805533363</v>
      </c>
      <c r="S1267">
        <f t="shared" si="198"/>
        <v>7140</v>
      </c>
      <c r="T1267">
        <v>8.775118658217739</v>
      </c>
      <c r="U1267">
        <f t="shared" si="199"/>
        <v>6471.2117550360481</v>
      </c>
      <c r="V1267">
        <v>9.834939711589108E-2</v>
      </c>
      <c r="W1267">
        <v>8.781191316519827</v>
      </c>
      <c r="X1267">
        <v>9.227673881380305E-2</v>
      </c>
      <c r="Z1267">
        <v>7140</v>
      </c>
      <c r="AA1267">
        <v>8.87346805533363</v>
      </c>
      <c r="AB1267">
        <v>0</v>
      </c>
      <c r="AC1267">
        <v>1</v>
      </c>
      <c r="AD1267">
        <v>7.46</v>
      </c>
      <c r="AE1267">
        <v>7.39</v>
      </c>
      <c r="AF1267">
        <v>4.42</v>
      </c>
    </row>
    <row r="1268" spans="1:32" x14ac:dyDescent="0.3">
      <c r="A1268">
        <v>2</v>
      </c>
      <c r="B1268">
        <v>1.02</v>
      </c>
      <c r="C1268">
        <f t="shared" si="200"/>
        <v>1.0043640927805335</v>
      </c>
      <c r="E1268" t="s">
        <v>3</v>
      </c>
      <c r="F1268" t="s">
        <v>4</v>
      </c>
      <c r="G1268">
        <f t="shared" si="201"/>
        <v>0</v>
      </c>
      <c r="H1268">
        <f t="shared" si="202"/>
        <v>0</v>
      </c>
      <c r="I1268">
        <f t="shared" si="203"/>
        <v>1</v>
      </c>
      <c r="J1268">
        <f t="shared" si="204"/>
        <v>0</v>
      </c>
      <c r="K1268" t="s">
        <v>5</v>
      </c>
      <c r="L1268">
        <f t="shared" si="205"/>
        <v>0</v>
      </c>
      <c r="M1268">
        <f t="shared" si="206"/>
        <v>1</v>
      </c>
      <c r="N1268">
        <f t="shared" si="207"/>
        <v>0</v>
      </c>
      <c r="O1268">
        <v>62</v>
      </c>
      <c r="P1268">
        <v>56</v>
      </c>
      <c r="Q1268">
        <v>6613</v>
      </c>
      <c r="R1268">
        <v>8.796792687674662</v>
      </c>
      <c r="S1268">
        <f t="shared" si="198"/>
        <v>6612.9999999999982</v>
      </c>
      <c r="T1268">
        <v>8.7374426815029675</v>
      </c>
      <c r="U1268">
        <f t="shared" si="199"/>
        <v>6231.9382658170243</v>
      </c>
      <c r="V1268">
        <v>5.9350006171694503E-2</v>
      </c>
      <c r="W1268">
        <v>8.7419895575743425</v>
      </c>
      <c r="X1268">
        <v>5.4803130100319564E-2</v>
      </c>
      <c r="Z1268">
        <v>6613</v>
      </c>
      <c r="AA1268">
        <v>8.796792687674662</v>
      </c>
      <c r="AB1268">
        <v>0</v>
      </c>
      <c r="AC1268">
        <v>1</v>
      </c>
      <c r="AD1268">
        <v>6.42</v>
      </c>
      <c r="AE1268">
        <v>6.45</v>
      </c>
      <c r="AF1268">
        <v>3.99</v>
      </c>
    </row>
    <row r="1269" spans="1:32" x14ac:dyDescent="0.3">
      <c r="A1269">
        <v>2</v>
      </c>
      <c r="B1269">
        <v>1.1000000000000001</v>
      </c>
      <c r="C1269">
        <f t="shared" si="200"/>
        <v>1.0211798847575535</v>
      </c>
      <c r="E1269" t="s">
        <v>12</v>
      </c>
      <c r="F1269" t="s">
        <v>17</v>
      </c>
      <c r="G1269">
        <f t="shared" si="201"/>
        <v>1</v>
      </c>
      <c r="H1269">
        <f t="shared" si="202"/>
        <v>0</v>
      </c>
      <c r="I1269">
        <f t="shared" si="203"/>
        <v>0</v>
      </c>
      <c r="J1269">
        <f t="shared" si="204"/>
        <v>0</v>
      </c>
      <c r="K1269" t="s">
        <v>2</v>
      </c>
      <c r="L1269">
        <f t="shared" si="205"/>
        <v>0</v>
      </c>
      <c r="M1269">
        <f t="shared" si="206"/>
        <v>0</v>
      </c>
      <c r="N1269">
        <f t="shared" si="207"/>
        <v>1</v>
      </c>
      <c r="O1269">
        <v>60.7</v>
      </c>
      <c r="P1269">
        <v>55</v>
      </c>
      <c r="Q1269">
        <v>6468</v>
      </c>
      <c r="R1269">
        <v>8.7746222206969975</v>
      </c>
      <c r="S1269">
        <f t="shared" si="198"/>
        <v>6468</v>
      </c>
      <c r="T1269">
        <v>8.6854007317298922</v>
      </c>
      <c r="U1269">
        <f t="shared" si="199"/>
        <v>5915.910715805423</v>
      </c>
      <c r="V1269">
        <v>8.9221488967105245E-2</v>
      </c>
      <c r="W1269">
        <v>8.6747457563073613</v>
      </c>
      <c r="X1269">
        <v>9.9876464389636155E-2</v>
      </c>
      <c r="Z1269">
        <v>6468</v>
      </c>
      <c r="AA1269">
        <v>8.7746222206969975</v>
      </c>
      <c r="AB1269">
        <v>0</v>
      </c>
      <c r="AC1269">
        <v>1</v>
      </c>
      <c r="AD1269">
        <v>6.74</v>
      </c>
      <c r="AE1269">
        <v>6.71</v>
      </c>
      <c r="AF1269">
        <v>4.08</v>
      </c>
    </row>
    <row r="1270" spans="1:32" x14ac:dyDescent="0.3">
      <c r="A1270">
        <v>2</v>
      </c>
      <c r="B1270">
        <v>1.01</v>
      </c>
      <c r="C1270">
        <f t="shared" si="200"/>
        <v>1.0021904733436682</v>
      </c>
      <c r="E1270" t="s">
        <v>12</v>
      </c>
      <c r="F1270" t="s">
        <v>13</v>
      </c>
      <c r="G1270">
        <f t="shared" si="201"/>
        <v>0</v>
      </c>
      <c r="H1270">
        <f t="shared" si="202"/>
        <v>0</v>
      </c>
      <c r="I1270">
        <f t="shared" si="203"/>
        <v>1</v>
      </c>
      <c r="J1270">
        <f t="shared" si="204"/>
        <v>0</v>
      </c>
      <c r="K1270" t="s">
        <v>5</v>
      </c>
      <c r="L1270">
        <f t="shared" si="205"/>
        <v>0</v>
      </c>
      <c r="M1270">
        <f t="shared" si="206"/>
        <v>1</v>
      </c>
      <c r="N1270">
        <f t="shared" si="207"/>
        <v>0</v>
      </c>
      <c r="O1270">
        <v>60.7</v>
      </c>
      <c r="P1270">
        <v>58</v>
      </c>
      <c r="Q1270">
        <v>7862</v>
      </c>
      <c r="R1270">
        <v>8.9697963059818058</v>
      </c>
      <c r="S1270">
        <f t="shared" si="198"/>
        <v>7862.0000000000009</v>
      </c>
      <c r="T1270">
        <v>8.7456727071941387</v>
      </c>
      <c r="U1270">
        <f t="shared" si="199"/>
        <v>6283.438912982966</v>
      </c>
      <c r="V1270">
        <v>0.22412359878766708</v>
      </c>
      <c r="W1270">
        <v>8.7471987111867904</v>
      </c>
      <c r="X1270">
        <v>0.2225975947950154</v>
      </c>
      <c r="Z1270">
        <v>7862</v>
      </c>
      <c r="AA1270">
        <v>8.9697963059818058</v>
      </c>
      <c r="AB1270">
        <v>0</v>
      </c>
      <c r="AC1270">
        <v>1</v>
      </c>
      <c r="AD1270">
        <v>6.52</v>
      </c>
      <c r="AE1270">
        <v>6.49</v>
      </c>
      <c r="AF1270">
        <v>3.95</v>
      </c>
    </row>
    <row r="1271" spans="1:32" x14ac:dyDescent="0.3">
      <c r="A1271">
        <v>2</v>
      </c>
      <c r="B1271">
        <v>1.1499999999999999</v>
      </c>
      <c r="C1271">
        <f t="shared" si="200"/>
        <v>1.0312108054708153</v>
      </c>
      <c r="E1271" t="s">
        <v>12</v>
      </c>
      <c r="F1271" t="s">
        <v>10</v>
      </c>
      <c r="G1271">
        <f t="shared" si="201"/>
        <v>0</v>
      </c>
      <c r="H1271">
        <f t="shared" si="202"/>
        <v>0</v>
      </c>
      <c r="I1271">
        <f t="shared" si="203"/>
        <v>0</v>
      </c>
      <c r="J1271">
        <f t="shared" si="204"/>
        <v>1</v>
      </c>
      <c r="K1271" t="s">
        <v>2</v>
      </c>
      <c r="L1271">
        <f t="shared" si="205"/>
        <v>0</v>
      </c>
      <c r="M1271">
        <f t="shared" si="206"/>
        <v>0</v>
      </c>
      <c r="N1271">
        <f t="shared" si="207"/>
        <v>1</v>
      </c>
      <c r="O1271">
        <v>59.6</v>
      </c>
      <c r="P1271">
        <v>58</v>
      </c>
      <c r="Q1271">
        <v>4959</v>
      </c>
      <c r="R1271">
        <v>8.5089593864891331</v>
      </c>
      <c r="S1271">
        <f t="shared" si="198"/>
        <v>4958.9999999999964</v>
      </c>
      <c r="T1271">
        <v>8.369972937813575</v>
      </c>
      <c r="U1271">
        <f t="shared" si="199"/>
        <v>4315.519273730034</v>
      </c>
      <c r="V1271">
        <v>0.13898644867555809</v>
      </c>
      <c r="W1271">
        <v>8.3655204612535528</v>
      </c>
      <c r="X1271">
        <v>0.14343892523558033</v>
      </c>
      <c r="Z1271">
        <v>4959</v>
      </c>
      <c r="AA1271">
        <v>8.5089593864891331</v>
      </c>
      <c r="AB1271">
        <v>0</v>
      </c>
      <c r="AC1271">
        <v>1</v>
      </c>
      <c r="AD1271">
        <v>6.86</v>
      </c>
      <c r="AE1271">
        <v>6.82</v>
      </c>
      <c r="AF1271">
        <v>4.08</v>
      </c>
    </row>
    <row r="1272" spans="1:32" x14ac:dyDescent="0.3">
      <c r="A1272">
        <v>2</v>
      </c>
      <c r="B1272">
        <v>1.02</v>
      </c>
      <c r="C1272">
        <f t="shared" si="200"/>
        <v>1.0043640927805335</v>
      </c>
      <c r="E1272" t="s">
        <v>18</v>
      </c>
      <c r="F1272" t="s">
        <v>6</v>
      </c>
      <c r="G1272">
        <f t="shared" si="201"/>
        <v>0</v>
      </c>
      <c r="H1272">
        <f t="shared" si="202"/>
        <v>1</v>
      </c>
      <c r="I1272">
        <f t="shared" si="203"/>
        <v>0</v>
      </c>
      <c r="J1272">
        <f t="shared" si="204"/>
        <v>0</v>
      </c>
      <c r="K1272" t="s">
        <v>9</v>
      </c>
      <c r="L1272">
        <f t="shared" si="205"/>
        <v>0</v>
      </c>
      <c r="M1272">
        <f t="shared" si="206"/>
        <v>1</v>
      </c>
      <c r="N1272">
        <f t="shared" si="207"/>
        <v>0</v>
      </c>
      <c r="O1272">
        <v>62.2</v>
      </c>
      <c r="P1272">
        <v>57</v>
      </c>
      <c r="Q1272">
        <v>10672</v>
      </c>
      <c r="R1272">
        <v>9.2753787681554041</v>
      </c>
      <c r="S1272">
        <f t="shared" si="198"/>
        <v>10671.999999999991</v>
      </c>
      <c r="T1272">
        <v>8.9584876874568913</v>
      </c>
      <c r="U1272">
        <f t="shared" si="199"/>
        <v>7773.5924668540183</v>
      </c>
      <c r="V1272">
        <v>0.31689108069851279</v>
      </c>
      <c r="W1272">
        <v>8.9484002959069748</v>
      </c>
      <c r="X1272">
        <v>0.32697847224842924</v>
      </c>
      <c r="Z1272">
        <v>10672</v>
      </c>
      <c r="AA1272">
        <v>9.2753787681554041</v>
      </c>
      <c r="AB1272">
        <v>0</v>
      </c>
      <c r="AC1272">
        <v>1</v>
      </c>
      <c r="AD1272">
        <v>6.4</v>
      </c>
      <c r="AE1272">
        <v>6.59</v>
      </c>
      <c r="AF1272">
        <v>4.04</v>
      </c>
    </row>
    <row r="1273" spans="1:32" x14ac:dyDescent="0.3">
      <c r="A1273">
        <v>2</v>
      </c>
      <c r="B1273">
        <v>1.2</v>
      </c>
      <c r="C1273">
        <f t="shared" si="200"/>
        <v>1.0409070644037852</v>
      </c>
      <c r="E1273" t="s">
        <v>18</v>
      </c>
      <c r="F1273" t="s">
        <v>10</v>
      </c>
      <c r="G1273">
        <f t="shared" si="201"/>
        <v>0</v>
      </c>
      <c r="H1273">
        <f t="shared" si="202"/>
        <v>0</v>
      </c>
      <c r="I1273">
        <f t="shared" si="203"/>
        <v>0</v>
      </c>
      <c r="J1273">
        <f t="shared" si="204"/>
        <v>1</v>
      </c>
      <c r="K1273" t="s">
        <v>2</v>
      </c>
      <c r="L1273">
        <f t="shared" si="205"/>
        <v>0</v>
      </c>
      <c r="M1273">
        <f t="shared" si="206"/>
        <v>0</v>
      </c>
      <c r="N1273">
        <f t="shared" si="207"/>
        <v>1</v>
      </c>
      <c r="O1273">
        <v>60</v>
      </c>
      <c r="P1273">
        <v>60</v>
      </c>
      <c r="Q1273">
        <v>5408</v>
      </c>
      <c r="R1273">
        <v>8.5956346177227996</v>
      </c>
      <c r="S1273">
        <f t="shared" si="198"/>
        <v>5407.9999999999973</v>
      </c>
      <c r="T1273">
        <v>8.416009312916529</v>
      </c>
      <c r="U1273">
        <f t="shared" si="199"/>
        <v>4518.834171582901</v>
      </c>
      <c r="V1273">
        <v>0.17962530480627059</v>
      </c>
      <c r="W1273">
        <v>8.422715469978975</v>
      </c>
      <c r="X1273">
        <v>0.17291914774382455</v>
      </c>
      <c r="Z1273">
        <v>5408</v>
      </c>
      <c r="AA1273">
        <v>8.5956346177227996</v>
      </c>
      <c r="AB1273">
        <v>0</v>
      </c>
      <c r="AC1273">
        <v>1</v>
      </c>
      <c r="AD1273">
        <v>6.81</v>
      </c>
      <c r="AE1273">
        <v>6.89</v>
      </c>
      <c r="AF1273">
        <v>4.1100000000000003</v>
      </c>
    </row>
    <row r="1274" spans="1:32" x14ac:dyDescent="0.3">
      <c r="A1274">
        <v>2</v>
      </c>
      <c r="B1274">
        <v>1.01</v>
      </c>
      <c r="C1274">
        <f t="shared" si="200"/>
        <v>1.0021904733436682</v>
      </c>
      <c r="E1274" t="s">
        <v>18</v>
      </c>
      <c r="F1274" t="s">
        <v>6</v>
      </c>
      <c r="G1274">
        <f t="shared" si="201"/>
        <v>0</v>
      </c>
      <c r="H1274">
        <f t="shared" si="202"/>
        <v>1</v>
      </c>
      <c r="I1274">
        <f t="shared" si="203"/>
        <v>0</v>
      </c>
      <c r="J1274">
        <f t="shared" si="204"/>
        <v>0</v>
      </c>
      <c r="K1274" t="s">
        <v>2</v>
      </c>
      <c r="L1274">
        <f t="shared" si="205"/>
        <v>0</v>
      </c>
      <c r="M1274">
        <f t="shared" si="206"/>
        <v>0</v>
      </c>
      <c r="N1274">
        <f t="shared" si="207"/>
        <v>1</v>
      </c>
      <c r="O1274">
        <v>62.6</v>
      </c>
      <c r="P1274">
        <v>57</v>
      </c>
      <c r="Q1274">
        <v>4986</v>
      </c>
      <c r="R1274">
        <v>8.5143892640835031</v>
      </c>
      <c r="S1274">
        <f t="shared" si="198"/>
        <v>4985.9999999999991</v>
      </c>
      <c r="T1274">
        <v>8.4793471847636415</v>
      </c>
      <c r="U1274">
        <f t="shared" si="199"/>
        <v>4814.3060184750311</v>
      </c>
      <c r="V1274">
        <v>3.5042079319861585E-2</v>
      </c>
      <c r="W1274">
        <v>8.4781679851017895</v>
      </c>
      <c r="X1274">
        <v>3.6221278981713567E-2</v>
      </c>
      <c r="Z1274">
        <v>4986</v>
      </c>
      <c r="AA1274">
        <v>8.5143892640835031</v>
      </c>
      <c r="AB1274">
        <v>0</v>
      </c>
      <c r="AC1274">
        <v>1</v>
      </c>
      <c r="AD1274">
        <v>6.38</v>
      </c>
      <c r="AE1274">
        <v>6.43</v>
      </c>
      <c r="AF1274">
        <v>4.01</v>
      </c>
    </row>
    <row r="1275" spans="1:32" x14ac:dyDescent="0.3">
      <c r="A1275">
        <v>2</v>
      </c>
      <c r="B1275">
        <v>1.02</v>
      </c>
      <c r="C1275">
        <f t="shared" si="200"/>
        <v>1.0043640927805335</v>
      </c>
      <c r="E1275" t="s">
        <v>12</v>
      </c>
      <c r="F1275" t="s">
        <v>14</v>
      </c>
      <c r="G1275">
        <f t="shared" si="201"/>
        <v>0</v>
      </c>
      <c r="H1275">
        <f t="shared" si="202"/>
        <v>1</v>
      </c>
      <c r="I1275">
        <f t="shared" si="203"/>
        <v>0</v>
      </c>
      <c r="J1275">
        <f t="shared" si="204"/>
        <v>0</v>
      </c>
      <c r="K1275" t="s">
        <v>11</v>
      </c>
      <c r="L1275">
        <f t="shared" si="205"/>
        <v>0</v>
      </c>
      <c r="M1275">
        <f t="shared" si="206"/>
        <v>0</v>
      </c>
      <c r="N1275">
        <f t="shared" si="207"/>
        <v>1</v>
      </c>
      <c r="O1275">
        <v>62.5</v>
      </c>
      <c r="P1275">
        <v>60</v>
      </c>
      <c r="Q1275">
        <v>4541</v>
      </c>
      <c r="R1275">
        <v>8.4209025310979513</v>
      </c>
      <c r="S1275">
        <f t="shared" si="198"/>
        <v>4541.0000000000009</v>
      </c>
      <c r="T1275">
        <v>8.4396375756893676</v>
      </c>
      <c r="U1275">
        <f t="shared" si="199"/>
        <v>4626.8777876560343</v>
      </c>
      <c r="V1275">
        <v>-1.8735044591416283E-2</v>
      </c>
      <c r="W1275">
        <v>8.4446634100344919</v>
      </c>
      <c r="X1275">
        <v>-2.3760878936540664E-2</v>
      </c>
      <c r="Z1275">
        <v>4541</v>
      </c>
      <c r="AA1275">
        <v>8.4209025310979513</v>
      </c>
      <c r="AB1275">
        <v>0</v>
      </c>
      <c r="AC1275">
        <v>1</v>
      </c>
      <c r="AD1275">
        <v>6.43</v>
      </c>
      <c r="AE1275">
        <v>6.36</v>
      </c>
      <c r="AF1275">
        <v>4</v>
      </c>
    </row>
    <row r="1276" spans="1:32" x14ac:dyDescent="0.3">
      <c r="A1276">
        <v>2</v>
      </c>
      <c r="B1276">
        <v>1.21</v>
      </c>
      <c r="C1276">
        <f t="shared" si="200"/>
        <v>1.0428083570334503</v>
      </c>
      <c r="E1276" t="s">
        <v>3</v>
      </c>
      <c r="F1276" t="s">
        <v>13</v>
      </c>
      <c r="G1276">
        <f t="shared" si="201"/>
        <v>0</v>
      </c>
      <c r="H1276">
        <f t="shared" si="202"/>
        <v>0</v>
      </c>
      <c r="I1276">
        <f t="shared" si="203"/>
        <v>1</v>
      </c>
      <c r="J1276">
        <f t="shared" si="204"/>
        <v>0</v>
      </c>
      <c r="K1276" t="s">
        <v>15</v>
      </c>
      <c r="L1276">
        <f t="shared" si="205"/>
        <v>0</v>
      </c>
      <c r="M1276">
        <f t="shared" si="206"/>
        <v>1</v>
      </c>
      <c r="N1276">
        <f t="shared" si="207"/>
        <v>0</v>
      </c>
      <c r="O1276">
        <v>60.1</v>
      </c>
      <c r="P1276">
        <v>57</v>
      </c>
      <c r="Q1276">
        <v>9873</v>
      </c>
      <c r="R1276">
        <v>9.19755903761145</v>
      </c>
      <c r="S1276">
        <f t="shared" si="198"/>
        <v>9873.0000000000036</v>
      </c>
      <c r="T1276">
        <v>9.074254098943495</v>
      </c>
      <c r="U1276">
        <f t="shared" si="199"/>
        <v>8727.6733295596168</v>
      </c>
      <c r="V1276">
        <v>0.123304938667955</v>
      </c>
      <c r="W1276">
        <v>9.064685789419535</v>
      </c>
      <c r="X1276">
        <v>0.13287324819191504</v>
      </c>
      <c r="Z1276">
        <v>9873</v>
      </c>
      <c r="AA1276">
        <v>9.19755903761145</v>
      </c>
      <c r="AB1276">
        <v>0</v>
      </c>
      <c r="AC1276">
        <v>1</v>
      </c>
      <c r="AD1276">
        <v>6.94</v>
      </c>
      <c r="AE1276">
        <v>6.98</v>
      </c>
      <c r="AF1276">
        <v>4.18</v>
      </c>
    </row>
    <row r="1277" spans="1:32" x14ac:dyDescent="0.3">
      <c r="A1277">
        <v>2</v>
      </c>
      <c r="B1277">
        <v>1.51</v>
      </c>
      <c r="C1277">
        <f t="shared" si="200"/>
        <v>1.0948560705584958</v>
      </c>
      <c r="E1277" t="s">
        <v>0</v>
      </c>
      <c r="F1277" t="s">
        <v>13</v>
      </c>
      <c r="G1277">
        <f t="shared" si="201"/>
        <v>0</v>
      </c>
      <c r="H1277">
        <f t="shared" si="202"/>
        <v>0</v>
      </c>
      <c r="I1277">
        <f t="shared" si="203"/>
        <v>1</v>
      </c>
      <c r="J1277">
        <f t="shared" si="204"/>
        <v>0</v>
      </c>
      <c r="K1277" t="s">
        <v>2</v>
      </c>
      <c r="L1277">
        <f t="shared" si="205"/>
        <v>0</v>
      </c>
      <c r="M1277">
        <f t="shared" si="206"/>
        <v>0</v>
      </c>
      <c r="N1277">
        <f t="shared" si="207"/>
        <v>1</v>
      </c>
      <c r="O1277">
        <v>63.3</v>
      </c>
      <c r="P1277">
        <v>58</v>
      </c>
      <c r="Q1277">
        <v>10085</v>
      </c>
      <c r="R1277">
        <v>9.218804450388312</v>
      </c>
      <c r="S1277">
        <f t="shared" si="198"/>
        <v>10084.999999999998</v>
      </c>
      <c r="T1277">
        <v>8.9608582011007396</v>
      </c>
      <c r="U1277">
        <f t="shared" si="199"/>
        <v>7792.0417323368029</v>
      </c>
      <c r="V1277">
        <v>0.25794624928757237</v>
      </c>
      <c r="W1277">
        <v>8.9620013430183398</v>
      </c>
      <c r="X1277">
        <v>0.25680310736997214</v>
      </c>
      <c r="Z1277">
        <v>10085</v>
      </c>
      <c r="AA1277">
        <v>9.218804450388312</v>
      </c>
      <c r="AB1277">
        <v>0</v>
      </c>
      <c r="AC1277">
        <v>1</v>
      </c>
      <c r="AD1277">
        <v>7.2</v>
      </c>
      <c r="AE1277">
        <v>7.26</v>
      </c>
      <c r="AF1277">
        <v>4.58</v>
      </c>
    </row>
    <row r="1278" spans="1:32" x14ac:dyDescent="0.3">
      <c r="A1278">
        <v>2</v>
      </c>
      <c r="B1278">
        <v>1.01</v>
      </c>
      <c r="C1278">
        <f t="shared" si="200"/>
        <v>1.0021904733436682</v>
      </c>
      <c r="E1278" t="s">
        <v>3</v>
      </c>
      <c r="F1278" t="s">
        <v>4</v>
      </c>
      <c r="G1278">
        <f t="shared" si="201"/>
        <v>0</v>
      </c>
      <c r="H1278">
        <f t="shared" si="202"/>
        <v>0</v>
      </c>
      <c r="I1278">
        <f t="shared" si="203"/>
        <v>1</v>
      </c>
      <c r="J1278">
        <f t="shared" si="204"/>
        <v>0</v>
      </c>
      <c r="K1278" t="s">
        <v>15</v>
      </c>
      <c r="L1278">
        <f t="shared" si="205"/>
        <v>0</v>
      </c>
      <c r="M1278">
        <f t="shared" si="206"/>
        <v>1</v>
      </c>
      <c r="N1278">
        <f t="shared" si="207"/>
        <v>0</v>
      </c>
      <c r="O1278">
        <v>61.9</v>
      </c>
      <c r="P1278">
        <v>57</v>
      </c>
      <c r="Q1278">
        <v>5028</v>
      </c>
      <c r="R1278">
        <v>8.5227775697101382</v>
      </c>
      <c r="S1278">
        <f t="shared" si="198"/>
        <v>5028.0000000000009</v>
      </c>
      <c r="T1278">
        <v>8.7531053498143674</v>
      </c>
      <c r="U1278">
        <f t="shared" si="199"/>
        <v>6330.3154613603929</v>
      </c>
      <c r="V1278">
        <v>-0.23032778010422916</v>
      </c>
      <c r="W1278">
        <v>8.7527926937728786</v>
      </c>
      <c r="X1278">
        <v>-0.23001512406274038</v>
      </c>
      <c r="Z1278">
        <v>5028</v>
      </c>
      <c r="AA1278">
        <v>8.5227775697101382</v>
      </c>
      <c r="AB1278">
        <v>0</v>
      </c>
      <c r="AC1278">
        <v>1</v>
      </c>
      <c r="AD1278">
        <v>6.42</v>
      </c>
      <c r="AE1278">
        <v>6.48</v>
      </c>
      <c r="AF1278">
        <v>3.99</v>
      </c>
    </row>
    <row r="1279" spans="1:32" x14ac:dyDescent="0.3">
      <c r="A1279">
        <v>2</v>
      </c>
      <c r="B1279">
        <v>1.22</v>
      </c>
      <c r="C1279">
        <f t="shared" si="200"/>
        <v>1.0446974310615553</v>
      </c>
      <c r="E1279" t="s">
        <v>3</v>
      </c>
      <c r="F1279" t="s">
        <v>13</v>
      </c>
      <c r="G1279">
        <f t="shared" si="201"/>
        <v>0</v>
      </c>
      <c r="H1279">
        <f t="shared" si="202"/>
        <v>0</v>
      </c>
      <c r="I1279">
        <f t="shared" si="203"/>
        <v>1</v>
      </c>
      <c r="J1279">
        <f t="shared" si="204"/>
        <v>0</v>
      </c>
      <c r="K1279" t="s">
        <v>7</v>
      </c>
      <c r="L1279">
        <f t="shared" si="205"/>
        <v>0</v>
      </c>
      <c r="M1279">
        <f t="shared" si="206"/>
        <v>1</v>
      </c>
      <c r="N1279">
        <f t="shared" si="207"/>
        <v>0</v>
      </c>
      <c r="O1279">
        <v>60.7</v>
      </c>
      <c r="P1279">
        <v>57</v>
      </c>
      <c r="Q1279">
        <v>9002</v>
      </c>
      <c r="R1279">
        <v>9.105202053852878</v>
      </c>
      <c r="S1279">
        <f t="shared" si="198"/>
        <v>9002</v>
      </c>
      <c r="T1279">
        <v>9.0628606902379829</v>
      </c>
      <c r="U1279">
        <f t="shared" si="199"/>
        <v>8628.7997036440447</v>
      </c>
      <c r="V1279">
        <v>4.2341363614895045E-2</v>
      </c>
      <c r="W1279">
        <v>9.0540177461830567</v>
      </c>
      <c r="X1279">
        <v>5.1184307669821294E-2</v>
      </c>
      <c r="Z1279">
        <v>9002</v>
      </c>
      <c r="AA1279">
        <v>9.105202053852878</v>
      </c>
      <c r="AB1279">
        <v>0</v>
      </c>
      <c r="AC1279">
        <v>1</v>
      </c>
      <c r="AD1279">
        <v>6.93</v>
      </c>
      <c r="AE1279">
        <v>6.94</v>
      </c>
      <c r="AF1279">
        <v>4.21</v>
      </c>
    </row>
    <row r="1280" spans="1:32" x14ac:dyDescent="0.3">
      <c r="A1280">
        <v>2</v>
      </c>
      <c r="B1280">
        <v>1.07</v>
      </c>
      <c r="C1280">
        <f t="shared" si="200"/>
        <v>1.0149893672259187</v>
      </c>
      <c r="E1280" t="s">
        <v>3</v>
      </c>
      <c r="F1280" t="s">
        <v>4</v>
      </c>
      <c r="G1280">
        <f t="shared" si="201"/>
        <v>0</v>
      </c>
      <c r="H1280">
        <f t="shared" si="202"/>
        <v>0</v>
      </c>
      <c r="I1280">
        <f t="shared" si="203"/>
        <v>1</v>
      </c>
      <c r="J1280">
        <f t="shared" si="204"/>
        <v>0</v>
      </c>
      <c r="K1280" t="s">
        <v>11</v>
      </c>
      <c r="L1280">
        <f t="shared" si="205"/>
        <v>0</v>
      </c>
      <c r="M1280">
        <f t="shared" si="206"/>
        <v>0</v>
      </c>
      <c r="N1280">
        <f t="shared" si="207"/>
        <v>1</v>
      </c>
      <c r="O1280">
        <v>59.2</v>
      </c>
      <c r="P1280">
        <v>57</v>
      </c>
      <c r="Q1280">
        <v>4314</v>
      </c>
      <c r="R1280">
        <v>8.3696208269491024</v>
      </c>
      <c r="S1280">
        <f t="shared" si="198"/>
        <v>4314.0000000000027</v>
      </c>
      <c r="T1280">
        <v>8.4378699260950416</v>
      </c>
      <c r="U1280">
        <f t="shared" si="199"/>
        <v>4618.7063132910671</v>
      </c>
      <c r="V1280">
        <v>-6.824909914593924E-2</v>
      </c>
      <c r="W1280">
        <v>8.4440836891192923</v>
      </c>
      <c r="X1280">
        <v>-7.4462862170189936E-2</v>
      </c>
      <c r="Z1280">
        <v>4314</v>
      </c>
      <c r="AA1280">
        <v>8.3696208269491024</v>
      </c>
      <c r="AB1280">
        <v>0</v>
      </c>
      <c r="AC1280">
        <v>1</v>
      </c>
      <c r="AD1280">
        <v>6.7</v>
      </c>
      <c r="AE1280">
        <v>6.64</v>
      </c>
      <c r="AF1280">
        <v>3.95</v>
      </c>
    </row>
    <row r="1281" spans="1:32" x14ac:dyDescent="0.3">
      <c r="A1281">
        <v>2</v>
      </c>
      <c r="B1281">
        <v>1.25</v>
      </c>
      <c r="C1281">
        <f t="shared" si="200"/>
        <v>1.0502930988032313</v>
      </c>
      <c r="E1281" t="s">
        <v>3</v>
      </c>
      <c r="F1281" t="s">
        <v>17</v>
      </c>
      <c r="G1281">
        <f t="shared" si="201"/>
        <v>1</v>
      </c>
      <c r="H1281">
        <f t="shared" si="202"/>
        <v>0</v>
      </c>
      <c r="I1281">
        <f t="shared" si="203"/>
        <v>0</v>
      </c>
      <c r="J1281">
        <f t="shared" si="204"/>
        <v>0</v>
      </c>
      <c r="K1281" t="s">
        <v>15</v>
      </c>
      <c r="L1281">
        <f t="shared" si="205"/>
        <v>0</v>
      </c>
      <c r="M1281">
        <f t="shared" si="206"/>
        <v>1</v>
      </c>
      <c r="N1281">
        <f t="shared" si="207"/>
        <v>0</v>
      </c>
      <c r="O1281">
        <v>62.6</v>
      </c>
      <c r="P1281">
        <v>56</v>
      </c>
      <c r="Q1281">
        <v>9933</v>
      </c>
      <c r="R1281">
        <v>9.2036178262153552</v>
      </c>
      <c r="S1281">
        <f t="shared" si="198"/>
        <v>9932.9999999999927</v>
      </c>
      <c r="T1281">
        <v>9.2214821286812665</v>
      </c>
      <c r="U1281">
        <f t="shared" si="199"/>
        <v>10112.04057240467</v>
      </c>
      <c r="V1281">
        <v>-1.7864302465911308E-2</v>
      </c>
      <c r="W1281">
        <v>9.2164794539443946</v>
      </c>
      <c r="X1281">
        <v>-1.2861627729039427E-2</v>
      </c>
      <c r="Z1281">
        <v>9933</v>
      </c>
      <c r="AA1281">
        <v>9.2036178262153552</v>
      </c>
      <c r="AB1281">
        <v>0</v>
      </c>
      <c r="AC1281">
        <v>1</v>
      </c>
      <c r="AD1281">
        <v>6.84</v>
      </c>
      <c r="AE1281">
        <v>6.87</v>
      </c>
      <c r="AF1281">
        <v>4.29</v>
      </c>
    </row>
    <row r="1282" spans="1:32" x14ac:dyDescent="0.3">
      <c r="A1282">
        <v>2</v>
      </c>
      <c r="B1282">
        <v>1.1299999999999999</v>
      </c>
      <c r="C1282">
        <f t="shared" si="200"/>
        <v>1.027240065158562</v>
      </c>
      <c r="E1282" t="s">
        <v>12</v>
      </c>
      <c r="F1282" t="s">
        <v>4</v>
      </c>
      <c r="G1282">
        <f t="shared" si="201"/>
        <v>0</v>
      </c>
      <c r="H1282">
        <f t="shared" si="202"/>
        <v>0</v>
      </c>
      <c r="I1282">
        <f t="shared" si="203"/>
        <v>1</v>
      </c>
      <c r="J1282">
        <f t="shared" si="204"/>
        <v>0</v>
      </c>
      <c r="K1282" t="s">
        <v>19</v>
      </c>
      <c r="L1282">
        <f t="shared" si="205"/>
        <v>0</v>
      </c>
      <c r="M1282">
        <f t="shared" si="206"/>
        <v>0</v>
      </c>
      <c r="N1282">
        <f t="shared" si="207"/>
        <v>0</v>
      </c>
      <c r="O1282">
        <v>62.7</v>
      </c>
      <c r="P1282">
        <v>59</v>
      </c>
      <c r="Q1282">
        <v>3544</v>
      </c>
      <c r="R1282">
        <v>8.1730113117249719</v>
      </c>
      <c r="S1282">
        <f t="shared" si="198"/>
        <v>3544.0000000000009</v>
      </c>
      <c r="T1282">
        <v>8.4666488667447055</v>
      </c>
      <c r="U1282">
        <f t="shared" si="199"/>
        <v>4753.5589387533946</v>
      </c>
      <c r="V1282">
        <v>-0.29363755501973365</v>
      </c>
      <c r="W1282">
        <v>8.4675446570734589</v>
      </c>
      <c r="X1282">
        <v>-0.29453334534848707</v>
      </c>
      <c r="Z1282">
        <v>3544</v>
      </c>
      <c r="AA1282">
        <v>8.1730113117249719</v>
      </c>
      <c r="AB1282">
        <v>0</v>
      </c>
      <c r="AC1282">
        <v>1</v>
      </c>
      <c r="AD1282">
        <v>6.63</v>
      </c>
      <c r="AE1282">
        <v>6.58</v>
      </c>
      <c r="AF1282">
        <v>4.1399999999999997</v>
      </c>
    </row>
    <row r="1283" spans="1:32" x14ac:dyDescent="0.3">
      <c r="A1283">
        <v>2</v>
      </c>
      <c r="B1283">
        <v>1.1299999999999999</v>
      </c>
      <c r="C1283">
        <f t="shared" si="200"/>
        <v>1.027240065158562</v>
      </c>
      <c r="E1283" t="s">
        <v>18</v>
      </c>
      <c r="F1283" t="s">
        <v>14</v>
      </c>
      <c r="G1283">
        <f t="shared" si="201"/>
        <v>0</v>
      </c>
      <c r="H1283">
        <f t="shared" si="202"/>
        <v>1</v>
      </c>
      <c r="I1283">
        <f t="shared" si="203"/>
        <v>0</v>
      </c>
      <c r="J1283">
        <f t="shared" si="204"/>
        <v>0</v>
      </c>
      <c r="K1283" t="s">
        <v>2</v>
      </c>
      <c r="L1283">
        <f t="shared" si="205"/>
        <v>0</v>
      </c>
      <c r="M1283">
        <f t="shared" si="206"/>
        <v>0</v>
      </c>
      <c r="N1283">
        <f t="shared" si="207"/>
        <v>1</v>
      </c>
      <c r="O1283">
        <v>61</v>
      </c>
      <c r="P1283">
        <v>58</v>
      </c>
      <c r="Q1283">
        <v>5017</v>
      </c>
      <c r="R1283">
        <v>8.520587424484253</v>
      </c>
      <c r="S1283">
        <f t="shared" ref="S1283:S1346" si="208">EXP(R1283)</f>
        <v>5017</v>
      </c>
      <c r="T1283">
        <v>8.6748860938809678</v>
      </c>
      <c r="U1283">
        <f t="shared" ref="U1283:U1346" si="209">EXP(T1283)</f>
        <v>5854.0329383796316</v>
      </c>
      <c r="V1283">
        <v>-0.15429866939671477</v>
      </c>
      <c r="W1283">
        <v>8.671340683446056</v>
      </c>
      <c r="X1283">
        <v>-0.15075325896180303</v>
      </c>
      <c r="Z1283">
        <v>5017</v>
      </c>
      <c r="AA1283">
        <v>8.520587424484253</v>
      </c>
      <c r="AB1283">
        <v>0</v>
      </c>
      <c r="AC1283">
        <v>1</v>
      </c>
      <c r="AD1283">
        <v>6.69</v>
      </c>
      <c r="AE1283">
        <v>6.75</v>
      </c>
      <c r="AF1283">
        <v>4.0999999999999996</v>
      </c>
    </row>
    <row r="1284" spans="1:32" x14ac:dyDescent="0.3">
      <c r="A1284">
        <v>2</v>
      </c>
      <c r="B1284">
        <v>1.52</v>
      </c>
      <c r="C1284">
        <f t="shared" si="200"/>
        <v>1.0964463975475236</v>
      </c>
      <c r="E1284" t="s">
        <v>18</v>
      </c>
      <c r="F1284" t="s">
        <v>10</v>
      </c>
      <c r="G1284">
        <f t="shared" si="201"/>
        <v>0</v>
      </c>
      <c r="H1284">
        <f t="shared" si="202"/>
        <v>0</v>
      </c>
      <c r="I1284">
        <f t="shared" si="203"/>
        <v>0</v>
      </c>
      <c r="J1284">
        <f t="shared" si="204"/>
        <v>1</v>
      </c>
      <c r="K1284" t="s">
        <v>7</v>
      </c>
      <c r="L1284">
        <f t="shared" si="205"/>
        <v>0</v>
      </c>
      <c r="M1284">
        <f t="shared" si="206"/>
        <v>1</v>
      </c>
      <c r="N1284">
        <f t="shared" si="207"/>
        <v>0</v>
      </c>
      <c r="O1284">
        <v>62.2</v>
      </c>
      <c r="P1284">
        <v>63</v>
      </c>
      <c r="Q1284">
        <v>9576</v>
      </c>
      <c r="R1284">
        <v>9.1670152472378099</v>
      </c>
      <c r="S1284">
        <f t="shared" si="208"/>
        <v>9576.0000000000073</v>
      </c>
      <c r="T1284">
        <v>9.1061709970087676</v>
      </c>
      <c r="U1284">
        <f t="shared" si="209"/>
        <v>9010.7266534221199</v>
      </c>
      <c r="V1284">
        <v>6.0844250229042274E-2</v>
      </c>
      <c r="W1284">
        <v>9.1214102633452558</v>
      </c>
      <c r="X1284">
        <v>4.5604983892554074E-2</v>
      </c>
      <c r="Z1284">
        <v>9576</v>
      </c>
      <c r="AA1284">
        <v>9.1670152472378099</v>
      </c>
      <c r="AB1284">
        <v>0</v>
      </c>
      <c r="AC1284">
        <v>1</v>
      </c>
      <c r="AD1284">
        <v>7.26</v>
      </c>
      <c r="AE1284">
        <v>7.23</v>
      </c>
      <c r="AF1284">
        <v>4.51</v>
      </c>
    </row>
    <row r="1285" spans="1:32" x14ac:dyDescent="0.3">
      <c r="A1285">
        <v>2</v>
      </c>
      <c r="B1285">
        <v>1.05</v>
      </c>
      <c r="C1285">
        <f t="shared" si="200"/>
        <v>1.010786718750355</v>
      </c>
      <c r="E1285" t="s">
        <v>12</v>
      </c>
      <c r="F1285" t="s">
        <v>13</v>
      </c>
      <c r="G1285">
        <f t="shared" si="201"/>
        <v>0</v>
      </c>
      <c r="H1285">
        <f t="shared" si="202"/>
        <v>0</v>
      </c>
      <c r="I1285">
        <f t="shared" si="203"/>
        <v>1</v>
      </c>
      <c r="J1285">
        <f t="shared" si="204"/>
        <v>0</v>
      </c>
      <c r="K1285" t="s">
        <v>15</v>
      </c>
      <c r="L1285">
        <f t="shared" si="205"/>
        <v>0</v>
      </c>
      <c r="M1285">
        <f t="shared" si="206"/>
        <v>1</v>
      </c>
      <c r="N1285">
        <f t="shared" si="207"/>
        <v>0</v>
      </c>
      <c r="O1285">
        <v>61.9</v>
      </c>
      <c r="P1285">
        <v>59</v>
      </c>
      <c r="Q1285">
        <v>5821</v>
      </c>
      <c r="R1285">
        <v>8.6692273472717361</v>
      </c>
      <c r="S1285">
        <f t="shared" si="208"/>
        <v>5821.0000000000027</v>
      </c>
      <c r="T1285">
        <v>8.7929692056489408</v>
      </c>
      <c r="U1285">
        <f t="shared" si="209"/>
        <v>6587.7635895889844</v>
      </c>
      <c r="V1285">
        <v>-0.12374185837720475</v>
      </c>
      <c r="W1285">
        <v>8.7883255797336766</v>
      </c>
      <c r="X1285">
        <v>-0.11909823246194051</v>
      </c>
      <c r="Z1285">
        <v>5821</v>
      </c>
      <c r="AA1285">
        <v>8.6692273472717361</v>
      </c>
      <c r="AB1285">
        <v>0</v>
      </c>
      <c r="AC1285">
        <v>1</v>
      </c>
      <c r="AD1285">
        <v>6.56</v>
      </c>
      <c r="AE1285">
        <v>6.52</v>
      </c>
      <c r="AF1285">
        <v>4.05</v>
      </c>
    </row>
    <row r="1286" spans="1:32" x14ac:dyDescent="0.3">
      <c r="A1286">
        <v>2</v>
      </c>
      <c r="B1286">
        <v>1.26</v>
      </c>
      <c r="C1286">
        <f t="shared" si="200"/>
        <v>1.0521350361527664</v>
      </c>
      <c r="E1286" t="s">
        <v>12</v>
      </c>
      <c r="F1286" t="s">
        <v>10</v>
      </c>
      <c r="G1286">
        <f t="shared" si="201"/>
        <v>0</v>
      </c>
      <c r="H1286">
        <f t="shared" si="202"/>
        <v>0</v>
      </c>
      <c r="I1286">
        <f t="shared" si="203"/>
        <v>0</v>
      </c>
      <c r="J1286">
        <f t="shared" si="204"/>
        <v>1</v>
      </c>
      <c r="K1286" t="s">
        <v>15</v>
      </c>
      <c r="L1286">
        <f t="shared" si="205"/>
        <v>0</v>
      </c>
      <c r="M1286">
        <f t="shared" si="206"/>
        <v>1</v>
      </c>
      <c r="N1286">
        <f t="shared" si="207"/>
        <v>0</v>
      </c>
      <c r="O1286">
        <v>61.2</v>
      </c>
      <c r="P1286">
        <v>59</v>
      </c>
      <c r="Q1286">
        <v>6350</v>
      </c>
      <c r="R1286">
        <v>8.7562100918867376</v>
      </c>
      <c r="S1286">
        <f t="shared" si="208"/>
        <v>6350.0000000000018</v>
      </c>
      <c r="T1286">
        <v>8.8547970702248637</v>
      </c>
      <c r="U1286">
        <f t="shared" si="209"/>
        <v>7007.9259791522427</v>
      </c>
      <c r="V1286">
        <v>-9.858697833812613E-2</v>
      </c>
      <c r="W1286">
        <v>8.8478772885889896</v>
      </c>
      <c r="X1286">
        <v>-9.1667196702251985E-2</v>
      </c>
      <c r="Z1286">
        <v>6350</v>
      </c>
      <c r="AA1286">
        <v>8.7562100918867376</v>
      </c>
      <c r="AB1286">
        <v>0</v>
      </c>
      <c r="AC1286">
        <v>1</v>
      </c>
      <c r="AD1286">
        <v>7.03</v>
      </c>
      <c r="AE1286">
        <v>6.9</v>
      </c>
      <c r="AF1286">
        <v>4.26</v>
      </c>
    </row>
    <row r="1287" spans="1:32" x14ac:dyDescent="0.3">
      <c r="A1287">
        <v>2</v>
      </c>
      <c r="B1287">
        <v>1.02</v>
      </c>
      <c r="C1287">
        <f t="shared" si="200"/>
        <v>1.0043640927805335</v>
      </c>
      <c r="E1287" t="s">
        <v>18</v>
      </c>
      <c r="F1287" t="s">
        <v>6</v>
      </c>
      <c r="G1287">
        <f t="shared" si="201"/>
        <v>0</v>
      </c>
      <c r="H1287">
        <f t="shared" si="202"/>
        <v>1</v>
      </c>
      <c r="I1287">
        <f t="shared" si="203"/>
        <v>0</v>
      </c>
      <c r="J1287">
        <f t="shared" si="204"/>
        <v>0</v>
      </c>
      <c r="K1287" t="s">
        <v>15</v>
      </c>
      <c r="L1287">
        <f t="shared" si="205"/>
        <v>0</v>
      </c>
      <c r="M1287">
        <f t="shared" si="206"/>
        <v>1</v>
      </c>
      <c r="N1287">
        <f t="shared" si="207"/>
        <v>0</v>
      </c>
      <c r="O1287">
        <v>59.1</v>
      </c>
      <c r="P1287">
        <v>60</v>
      </c>
      <c r="Q1287">
        <v>6762</v>
      </c>
      <c r="R1287">
        <v>8.8190739832678311</v>
      </c>
      <c r="S1287">
        <f t="shared" si="208"/>
        <v>6761.9999999999982</v>
      </c>
      <c r="T1287">
        <v>8.8661064437303807</v>
      </c>
      <c r="U1287">
        <f t="shared" si="209"/>
        <v>7087.6310894461612</v>
      </c>
      <c r="V1287">
        <v>-4.7032460462549608E-2</v>
      </c>
      <c r="W1287">
        <v>8.8773899241318333</v>
      </c>
      <c r="X1287">
        <v>-5.8315940864002158E-2</v>
      </c>
      <c r="Z1287">
        <v>6762</v>
      </c>
      <c r="AA1287">
        <v>8.8190739832678311</v>
      </c>
      <c r="AB1287">
        <v>0</v>
      </c>
      <c r="AC1287">
        <v>1</v>
      </c>
      <c r="AD1287">
        <v>6.61</v>
      </c>
      <c r="AE1287">
        <v>6.51</v>
      </c>
      <c r="AF1287">
        <v>3.88</v>
      </c>
    </row>
    <row r="1288" spans="1:32" x14ac:dyDescent="0.3">
      <c r="A1288">
        <v>2</v>
      </c>
      <c r="B1288">
        <v>1.55</v>
      </c>
      <c r="C1288">
        <f t="shared" si="200"/>
        <v>1.1011689080849627</v>
      </c>
      <c r="E1288" t="s">
        <v>18</v>
      </c>
      <c r="F1288" t="s">
        <v>6</v>
      </c>
      <c r="G1288">
        <f t="shared" si="201"/>
        <v>0</v>
      </c>
      <c r="H1288">
        <f t="shared" si="202"/>
        <v>1</v>
      </c>
      <c r="I1288">
        <f t="shared" si="203"/>
        <v>0</v>
      </c>
      <c r="J1288">
        <f t="shared" si="204"/>
        <v>0</v>
      </c>
      <c r="K1288" t="s">
        <v>2</v>
      </c>
      <c r="L1288">
        <f t="shared" si="205"/>
        <v>0</v>
      </c>
      <c r="M1288">
        <f t="shared" si="206"/>
        <v>0</v>
      </c>
      <c r="N1288">
        <f t="shared" si="207"/>
        <v>1</v>
      </c>
      <c r="O1288">
        <v>62.4</v>
      </c>
      <c r="P1288">
        <v>58</v>
      </c>
      <c r="Q1288">
        <v>10851</v>
      </c>
      <c r="R1288">
        <v>9.292012520620208</v>
      </c>
      <c r="S1288">
        <f t="shared" si="208"/>
        <v>10851.000000000004</v>
      </c>
      <c r="T1288">
        <v>9.1860182199002498</v>
      </c>
      <c r="U1288">
        <f t="shared" si="209"/>
        <v>9759.7124794478968</v>
      </c>
      <c r="V1288">
        <v>0.10599430071995819</v>
      </c>
      <c r="W1288">
        <v>9.1808170922721306</v>
      </c>
      <c r="X1288">
        <v>0.11119542834807739</v>
      </c>
      <c r="Z1288">
        <v>10851</v>
      </c>
      <c r="AA1288">
        <v>9.292012520620208</v>
      </c>
      <c r="AB1288">
        <v>0</v>
      </c>
      <c r="AC1288">
        <v>1</v>
      </c>
      <c r="AD1288">
        <v>7.36</v>
      </c>
      <c r="AE1288">
        <v>7.42</v>
      </c>
      <c r="AF1288">
        <v>4.6100000000000003</v>
      </c>
    </row>
    <row r="1289" spans="1:32" x14ac:dyDescent="0.3">
      <c r="A1289">
        <v>2</v>
      </c>
      <c r="B1289">
        <v>1.03</v>
      </c>
      <c r="C1289">
        <f t="shared" si="200"/>
        <v>1.0065211513317971</v>
      </c>
      <c r="E1289" t="s">
        <v>0</v>
      </c>
      <c r="F1289" t="s">
        <v>4</v>
      </c>
      <c r="G1289">
        <f t="shared" si="201"/>
        <v>0</v>
      </c>
      <c r="H1289">
        <f t="shared" si="202"/>
        <v>0</v>
      </c>
      <c r="I1289">
        <f t="shared" si="203"/>
        <v>1</v>
      </c>
      <c r="J1289">
        <f t="shared" si="204"/>
        <v>0</v>
      </c>
      <c r="K1289" t="s">
        <v>2</v>
      </c>
      <c r="L1289">
        <f t="shared" si="205"/>
        <v>0</v>
      </c>
      <c r="M1289">
        <f t="shared" si="206"/>
        <v>0</v>
      </c>
      <c r="N1289">
        <f t="shared" si="207"/>
        <v>1</v>
      </c>
      <c r="O1289">
        <v>59.3</v>
      </c>
      <c r="P1289">
        <v>56</v>
      </c>
      <c r="Q1289">
        <v>4705</v>
      </c>
      <c r="R1289">
        <v>8.4563810520194806</v>
      </c>
      <c r="S1289">
        <f t="shared" si="208"/>
        <v>4705.0000000000027</v>
      </c>
      <c r="T1289">
        <v>8.4388215559262871</v>
      </c>
      <c r="U1289">
        <f t="shared" si="209"/>
        <v>4623.1037040127958</v>
      </c>
      <c r="V1289">
        <v>1.7559496093193516E-2</v>
      </c>
      <c r="W1289">
        <v>8.4410697903726923</v>
      </c>
      <c r="X1289">
        <v>1.531126164678831E-2</v>
      </c>
      <c r="Z1289">
        <v>4705</v>
      </c>
      <c r="AA1289">
        <v>8.4563810520194806</v>
      </c>
      <c r="AB1289">
        <v>0</v>
      </c>
      <c r="AC1289">
        <v>1</v>
      </c>
      <c r="AD1289">
        <v>6.57</v>
      </c>
      <c r="AE1289">
        <v>6.66</v>
      </c>
      <c r="AF1289">
        <v>3.92</v>
      </c>
    </row>
    <row r="1290" spans="1:32" x14ac:dyDescent="0.3">
      <c r="A1290">
        <v>2</v>
      </c>
      <c r="B1290">
        <v>1.63</v>
      </c>
      <c r="C1290">
        <f t="shared" si="200"/>
        <v>1.1134226562407845</v>
      </c>
      <c r="E1290" t="s">
        <v>3</v>
      </c>
      <c r="F1290" t="s">
        <v>14</v>
      </c>
      <c r="G1290">
        <f t="shared" si="201"/>
        <v>0</v>
      </c>
      <c r="H1290">
        <f t="shared" si="202"/>
        <v>1</v>
      </c>
      <c r="I1290">
        <f t="shared" si="203"/>
        <v>0</v>
      </c>
      <c r="J1290">
        <f t="shared" si="204"/>
        <v>0</v>
      </c>
      <c r="K1290" t="s">
        <v>19</v>
      </c>
      <c r="L1290">
        <f t="shared" si="205"/>
        <v>0</v>
      </c>
      <c r="M1290">
        <f t="shared" si="206"/>
        <v>0</v>
      </c>
      <c r="N1290">
        <f t="shared" si="207"/>
        <v>0</v>
      </c>
      <c r="O1290">
        <v>62</v>
      </c>
      <c r="P1290">
        <v>55</v>
      </c>
      <c r="Q1290">
        <v>7229</v>
      </c>
      <c r="R1290">
        <v>8.8858559930002965</v>
      </c>
      <c r="S1290">
        <f t="shared" si="208"/>
        <v>7228.9999999999955</v>
      </c>
      <c r="T1290">
        <v>9.2499290164976973</v>
      </c>
      <c r="U1290">
        <f t="shared" si="209"/>
        <v>10403.827190258125</v>
      </c>
      <c r="V1290">
        <v>-0.36407302349740078</v>
      </c>
      <c r="W1290">
        <v>9.2475665200417314</v>
      </c>
      <c r="X1290">
        <v>-0.36171052704143491</v>
      </c>
      <c r="Z1290">
        <v>7229</v>
      </c>
      <c r="AA1290">
        <v>8.8858559930002965</v>
      </c>
      <c r="AB1290">
        <v>0</v>
      </c>
      <c r="AC1290">
        <v>1</v>
      </c>
      <c r="AD1290">
        <v>7.57</v>
      </c>
      <c r="AE1290">
        <v>7.5</v>
      </c>
      <c r="AF1290">
        <v>4.68</v>
      </c>
    </row>
    <row r="1291" spans="1:32" x14ac:dyDescent="0.3">
      <c r="A1291">
        <v>2</v>
      </c>
      <c r="B1291">
        <v>1.7</v>
      </c>
      <c r="C1291">
        <f t="shared" si="200"/>
        <v>1.1237655591061944</v>
      </c>
      <c r="E1291" t="s">
        <v>0</v>
      </c>
      <c r="F1291" t="s">
        <v>1</v>
      </c>
      <c r="G1291">
        <f t="shared" si="201"/>
        <v>0</v>
      </c>
      <c r="H1291">
        <f t="shared" si="202"/>
        <v>0</v>
      </c>
      <c r="I1291">
        <f t="shared" si="203"/>
        <v>0</v>
      </c>
      <c r="J1291">
        <f t="shared" si="204"/>
        <v>1</v>
      </c>
      <c r="K1291" t="s">
        <v>15</v>
      </c>
      <c r="L1291">
        <f t="shared" si="205"/>
        <v>0</v>
      </c>
      <c r="M1291">
        <f t="shared" si="206"/>
        <v>1</v>
      </c>
      <c r="N1291">
        <f t="shared" si="207"/>
        <v>0</v>
      </c>
      <c r="O1291">
        <v>63.6</v>
      </c>
      <c r="P1291">
        <v>59</v>
      </c>
      <c r="Q1291">
        <v>8134</v>
      </c>
      <c r="R1291">
        <v>9.0038080864671706</v>
      </c>
      <c r="S1291">
        <f t="shared" si="208"/>
        <v>8134.0000000000055</v>
      </c>
      <c r="T1291">
        <v>9.3189411913099445</v>
      </c>
      <c r="U1291">
        <f t="shared" si="209"/>
        <v>11147.1728792754</v>
      </c>
      <c r="V1291">
        <v>-0.3151331048427739</v>
      </c>
      <c r="W1291">
        <v>9.3290019256912551</v>
      </c>
      <c r="X1291">
        <v>-0.32519383922408451</v>
      </c>
      <c r="Z1291">
        <v>8134</v>
      </c>
      <c r="AA1291">
        <v>9.0038080864671706</v>
      </c>
      <c r="AB1291">
        <v>0</v>
      </c>
      <c r="AC1291">
        <v>1</v>
      </c>
      <c r="AD1291">
        <v>7.53</v>
      </c>
      <c r="AE1291">
        <v>7.48</v>
      </c>
      <c r="AF1291">
        <v>4.7699999999999996</v>
      </c>
    </row>
    <row r="1292" spans="1:32" x14ac:dyDescent="0.3">
      <c r="A1292">
        <v>2</v>
      </c>
      <c r="B1292">
        <v>1.2</v>
      </c>
      <c r="C1292">
        <f t="shared" si="200"/>
        <v>1.0409070644037852</v>
      </c>
      <c r="E1292" t="s">
        <v>3</v>
      </c>
      <c r="F1292" t="s">
        <v>10</v>
      </c>
      <c r="G1292">
        <f t="shared" si="201"/>
        <v>0</v>
      </c>
      <c r="H1292">
        <f t="shared" si="202"/>
        <v>0</v>
      </c>
      <c r="I1292">
        <f t="shared" si="203"/>
        <v>0</v>
      </c>
      <c r="J1292">
        <f t="shared" si="204"/>
        <v>1</v>
      </c>
      <c r="K1292" t="s">
        <v>7</v>
      </c>
      <c r="L1292">
        <f t="shared" si="205"/>
        <v>0</v>
      </c>
      <c r="M1292">
        <f t="shared" si="206"/>
        <v>1</v>
      </c>
      <c r="N1292">
        <f t="shared" si="207"/>
        <v>0</v>
      </c>
      <c r="O1292">
        <v>61.5</v>
      </c>
      <c r="P1292">
        <v>59</v>
      </c>
      <c r="Q1292">
        <v>6380</v>
      </c>
      <c r="R1292">
        <v>8.7609233763388357</v>
      </c>
      <c r="S1292">
        <f t="shared" si="208"/>
        <v>6380.0000000000009</v>
      </c>
      <c r="T1292">
        <v>8.804491435516022</v>
      </c>
      <c r="U1292">
        <f t="shared" si="209"/>
        <v>6664.1083020045462</v>
      </c>
      <c r="V1292">
        <v>-4.3568059177186313E-2</v>
      </c>
      <c r="W1292">
        <v>8.7990236899210341</v>
      </c>
      <c r="X1292">
        <v>-3.8100313582198453E-2</v>
      </c>
      <c r="Z1292">
        <v>6380</v>
      </c>
      <c r="AA1292">
        <v>8.7609233763388357</v>
      </c>
      <c r="AB1292">
        <v>0</v>
      </c>
      <c r="AC1292">
        <v>1</v>
      </c>
      <c r="AD1292">
        <v>6.82</v>
      </c>
      <c r="AE1292">
        <v>6.84</v>
      </c>
      <c r="AF1292">
        <v>4.2</v>
      </c>
    </row>
    <row r="1293" spans="1:32" x14ac:dyDescent="0.3">
      <c r="A1293">
        <v>2</v>
      </c>
      <c r="B1293">
        <v>1.02</v>
      </c>
      <c r="C1293">
        <f t="shared" si="200"/>
        <v>1.0043640927805335</v>
      </c>
      <c r="E1293" t="s">
        <v>3</v>
      </c>
      <c r="F1293" t="s">
        <v>4</v>
      </c>
      <c r="G1293">
        <f t="shared" si="201"/>
        <v>0</v>
      </c>
      <c r="H1293">
        <f t="shared" si="202"/>
        <v>0</v>
      </c>
      <c r="I1293">
        <f t="shared" si="203"/>
        <v>1</v>
      </c>
      <c r="J1293">
        <f t="shared" si="204"/>
        <v>0</v>
      </c>
      <c r="K1293" t="s">
        <v>2</v>
      </c>
      <c r="L1293">
        <f t="shared" si="205"/>
        <v>0</v>
      </c>
      <c r="M1293">
        <f t="shared" si="206"/>
        <v>0</v>
      </c>
      <c r="N1293">
        <f t="shared" si="207"/>
        <v>1</v>
      </c>
      <c r="O1293">
        <v>59.8</v>
      </c>
      <c r="P1293">
        <v>58</v>
      </c>
      <c r="Q1293">
        <v>5505</v>
      </c>
      <c r="R1293">
        <v>8.6134120491567803</v>
      </c>
      <c r="S1293">
        <f t="shared" si="208"/>
        <v>5505</v>
      </c>
      <c r="T1293">
        <v>8.4002178234435601</v>
      </c>
      <c r="U1293">
        <f t="shared" si="209"/>
        <v>4448.0355286003469</v>
      </c>
      <c r="V1293">
        <v>0.21319422571322022</v>
      </c>
      <c r="W1293">
        <v>8.4015189600915789</v>
      </c>
      <c r="X1293">
        <v>0.21189308906520132</v>
      </c>
      <c r="Z1293">
        <v>5505</v>
      </c>
      <c r="AA1293">
        <v>8.6134120491567803</v>
      </c>
      <c r="AB1293">
        <v>0</v>
      </c>
      <c r="AC1293">
        <v>1</v>
      </c>
      <c r="AD1293">
        <v>6.56</v>
      </c>
      <c r="AE1293">
        <v>6.58</v>
      </c>
      <c r="AF1293">
        <v>3.93</v>
      </c>
    </row>
    <row r="1294" spans="1:32" x14ac:dyDescent="0.3">
      <c r="A1294">
        <v>2</v>
      </c>
      <c r="B1294">
        <v>1.0900000000000001</v>
      </c>
      <c r="C1294">
        <f t="shared" si="200"/>
        <v>1.0191311753072512</v>
      </c>
      <c r="E1294" t="s">
        <v>18</v>
      </c>
      <c r="F1294" t="s">
        <v>14</v>
      </c>
      <c r="G1294">
        <f t="shared" si="201"/>
        <v>0</v>
      </c>
      <c r="H1294">
        <f t="shared" si="202"/>
        <v>1</v>
      </c>
      <c r="I1294">
        <f t="shared" si="203"/>
        <v>0</v>
      </c>
      <c r="J1294">
        <f t="shared" si="204"/>
        <v>0</v>
      </c>
      <c r="K1294" t="s">
        <v>11</v>
      </c>
      <c r="L1294">
        <f t="shared" si="205"/>
        <v>0</v>
      </c>
      <c r="M1294">
        <f t="shared" si="206"/>
        <v>0</v>
      </c>
      <c r="N1294">
        <f t="shared" si="207"/>
        <v>1</v>
      </c>
      <c r="O1294">
        <v>58.6</v>
      </c>
      <c r="P1294">
        <v>63</v>
      </c>
      <c r="Q1294">
        <v>4629</v>
      </c>
      <c r="R1294">
        <v>8.4400961410312707</v>
      </c>
      <c r="S1294">
        <f t="shared" si="208"/>
        <v>4629.0000000000009</v>
      </c>
      <c r="T1294">
        <v>8.6462613999916034</v>
      </c>
      <c r="U1294">
        <f t="shared" si="209"/>
        <v>5688.8386351743466</v>
      </c>
      <c r="V1294">
        <v>-0.20616525896033266</v>
      </c>
      <c r="W1294">
        <v>8.6492662251723971</v>
      </c>
      <c r="X1294">
        <v>-0.20917008414112637</v>
      </c>
      <c r="Z1294">
        <v>4629</v>
      </c>
      <c r="AA1294">
        <v>8.4400961410312707</v>
      </c>
      <c r="AB1294">
        <v>0</v>
      </c>
      <c r="AC1294">
        <v>1</v>
      </c>
      <c r="AD1294">
        <v>6.73</v>
      </c>
      <c r="AE1294">
        <v>6.78</v>
      </c>
      <c r="AF1294">
        <v>3.96</v>
      </c>
    </row>
    <row r="1295" spans="1:32" x14ac:dyDescent="0.3">
      <c r="A1295">
        <v>2</v>
      </c>
      <c r="B1295">
        <v>1.03</v>
      </c>
      <c r="C1295">
        <f t="shared" si="200"/>
        <v>1.0065211513317971</v>
      </c>
      <c r="E1295" t="s">
        <v>3</v>
      </c>
      <c r="F1295" t="s">
        <v>14</v>
      </c>
      <c r="G1295">
        <f t="shared" si="201"/>
        <v>0</v>
      </c>
      <c r="H1295">
        <f t="shared" si="202"/>
        <v>1</v>
      </c>
      <c r="I1295">
        <f t="shared" si="203"/>
        <v>0</v>
      </c>
      <c r="J1295">
        <f t="shared" si="204"/>
        <v>0</v>
      </c>
      <c r="K1295" t="s">
        <v>2</v>
      </c>
      <c r="L1295">
        <f t="shared" si="205"/>
        <v>0</v>
      </c>
      <c r="M1295">
        <f t="shared" si="206"/>
        <v>0</v>
      </c>
      <c r="N1295">
        <f t="shared" si="207"/>
        <v>1</v>
      </c>
      <c r="O1295">
        <v>62.6</v>
      </c>
      <c r="P1295">
        <v>57</v>
      </c>
      <c r="Q1295">
        <v>5366</v>
      </c>
      <c r="R1295">
        <v>8.5878380309855693</v>
      </c>
      <c r="S1295">
        <f t="shared" si="208"/>
        <v>5365.9999999999991</v>
      </c>
      <c r="T1295">
        <v>8.5013366191037214</v>
      </c>
      <c r="U1295">
        <f t="shared" si="209"/>
        <v>4921.3424064198134</v>
      </c>
      <c r="V1295">
        <v>8.6501411881847901E-2</v>
      </c>
      <c r="W1295">
        <v>8.5005307017613809</v>
      </c>
      <c r="X1295">
        <v>8.7307329224188379E-2</v>
      </c>
      <c r="Z1295">
        <v>5366</v>
      </c>
      <c r="AA1295">
        <v>8.5878380309855693</v>
      </c>
      <c r="AB1295">
        <v>0</v>
      </c>
      <c r="AC1295">
        <v>1</v>
      </c>
      <c r="AD1295">
        <v>6.42</v>
      </c>
      <c r="AE1295">
        <v>6.46</v>
      </c>
      <c r="AF1295">
        <v>4.03</v>
      </c>
    </row>
    <row r="1296" spans="1:32" x14ac:dyDescent="0.3">
      <c r="A1296">
        <v>2</v>
      </c>
      <c r="B1296">
        <v>1.83</v>
      </c>
      <c r="C1296">
        <f t="shared" si="200"/>
        <v>1.1421233082564641</v>
      </c>
      <c r="E1296" t="s">
        <v>8</v>
      </c>
      <c r="F1296" t="s">
        <v>1</v>
      </c>
      <c r="G1296">
        <f t="shared" si="201"/>
        <v>0</v>
      </c>
      <c r="H1296">
        <f t="shared" si="202"/>
        <v>0</v>
      </c>
      <c r="I1296">
        <f t="shared" si="203"/>
        <v>0</v>
      </c>
      <c r="J1296">
        <f t="shared" si="204"/>
        <v>1</v>
      </c>
      <c r="K1296" t="s">
        <v>19</v>
      </c>
      <c r="L1296">
        <f t="shared" si="205"/>
        <v>0</v>
      </c>
      <c r="M1296">
        <f t="shared" si="206"/>
        <v>0</v>
      </c>
      <c r="N1296">
        <f t="shared" si="207"/>
        <v>0</v>
      </c>
      <c r="O1296">
        <v>70</v>
      </c>
      <c r="P1296">
        <v>58</v>
      </c>
      <c r="Q1296">
        <v>5083</v>
      </c>
      <c r="R1296">
        <v>8.533656917446903</v>
      </c>
      <c r="S1296">
        <f t="shared" si="208"/>
        <v>5083.0000000000027</v>
      </c>
      <c r="T1296">
        <v>8.9391256854130923</v>
      </c>
      <c r="U1296">
        <f t="shared" si="209"/>
        <v>7624.5279046385776</v>
      </c>
      <c r="V1296">
        <v>-0.40546876796618925</v>
      </c>
      <c r="W1296">
        <v>8.9519462732050137</v>
      </c>
      <c r="X1296">
        <v>-0.41828935575811066</v>
      </c>
      <c r="Z1296">
        <v>5083</v>
      </c>
      <c r="AA1296">
        <v>8.533656917446903</v>
      </c>
      <c r="AB1296">
        <v>0</v>
      </c>
      <c r="AC1296">
        <v>1</v>
      </c>
      <c r="AD1296">
        <v>7.34</v>
      </c>
      <c r="AE1296">
        <v>7.28</v>
      </c>
      <c r="AF1296">
        <v>5.12</v>
      </c>
    </row>
    <row r="1297" spans="1:32" x14ac:dyDescent="0.3">
      <c r="A1297">
        <v>2</v>
      </c>
      <c r="B1297">
        <v>1.04</v>
      </c>
      <c r="C1297">
        <f t="shared" si="200"/>
        <v>1.0086619341391987</v>
      </c>
      <c r="E1297" t="s">
        <v>3</v>
      </c>
      <c r="F1297" t="s">
        <v>4</v>
      </c>
      <c r="G1297">
        <f t="shared" si="201"/>
        <v>0</v>
      </c>
      <c r="H1297">
        <f t="shared" si="202"/>
        <v>0</v>
      </c>
      <c r="I1297">
        <f t="shared" si="203"/>
        <v>1</v>
      </c>
      <c r="J1297">
        <f t="shared" si="204"/>
        <v>0</v>
      </c>
      <c r="K1297" t="s">
        <v>11</v>
      </c>
      <c r="L1297">
        <f t="shared" si="205"/>
        <v>0</v>
      </c>
      <c r="M1297">
        <f t="shared" si="206"/>
        <v>0</v>
      </c>
      <c r="N1297">
        <f t="shared" si="207"/>
        <v>1</v>
      </c>
      <c r="O1297">
        <v>61.1</v>
      </c>
      <c r="P1297">
        <v>56</v>
      </c>
      <c r="Q1297">
        <v>4368</v>
      </c>
      <c r="R1297">
        <v>8.3820605174247405</v>
      </c>
      <c r="S1297">
        <f t="shared" si="208"/>
        <v>4367.9999999999982</v>
      </c>
      <c r="T1297">
        <v>8.4486201984899107</v>
      </c>
      <c r="U1297">
        <f t="shared" si="209"/>
        <v>4668.6265113691752</v>
      </c>
      <c r="V1297">
        <v>-6.6559681065170295E-2</v>
      </c>
      <c r="W1297">
        <v>8.4312969340473831</v>
      </c>
      <c r="X1297">
        <v>-4.9236416622642665E-2</v>
      </c>
      <c r="Z1297">
        <v>4368</v>
      </c>
      <c r="AA1297">
        <v>8.3820605174247405</v>
      </c>
      <c r="AB1297">
        <v>0</v>
      </c>
      <c r="AC1297">
        <v>1</v>
      </c>
      <c r="AD1297">
        <v>6.66</v>
      </c>
      <c r="AE1297">
        <v>6.6</v>
      </c>
      <c r="AF1297">
        <v>4.05</v>
      </c>
    </row>
    <row r="1298" spans="1:32" x14ac:dyDescent="0.3">
      <c r="A1298">
        <v>2</v>
      </c>
      <c r="B1298">
        <v>1.03</v>
      </c>
      <c r="C1298">
        <f t="shared" si="200"/>
        <v>1.0065211513317971</v>
      </c>
      <c r="E1298" t="s">
        <v>18</v>
      </c>
      <c r="F1298" t="s">
        <v>4</v>
      </c>
      <c r="G1298">
        <f t="shared" si="201"/>
        <v>0</v>
      </c>
      <c r="H1298">
        <f t="shared" si="202"/>
        <v>0</v>
      </c>
      <c r="I1298">
        <f t="shared" si="203"/>
        <v>1</v>
      </c>
      <c r="J1298">
        <f t="shared" si="204"/>
        <v>0</v>
      </c>
      <c r="K1298" t="s">
        <v>2</v>
      </c>
      <c r="L1298">
        <f t="shared" si="205"/>
        <v>0</v>
      </c>
      <c r="M1298">
        <f t="shared" si="206"/>
        <v>0</v>
      </c>
      <c r="N1298">
        <f t="shared" si="207"/>
        <v>1</v>
      </c>
      <c r="O1298">
        <v>58.6</v>
      </c>
      <c r="P1298">
        <v>61</v>
      </c>
      <c r="Q1298">
        <v>4326</v>
      </c>
      <c r="R1298">
        <v>8.3723986065130038</v>
      </c>
      <c r="S1298">
        <f t="shared" si="208"/>
        <v>4325.9999999999991</v>
      </c>
      <c r="T1298">
        <v>8.4157262449946586</v>
      </c>
      <c r="U1298">
        <f t="shared" si="209"/>
        <v>4517.5552156089188</v>
      </c>
      <c r="V1298">
        <v>-4.3327638481654773E-2</v>
      </c>
      <c r="W1298">
        <v>8.4243114423121437</v>
      </c>
      <c r="X1298">
        <v>-5.1912835799139856E-2</v>
      </c>
      <c r="Z1298">
        <v>4326</v>
      </c>
      <c r="AA1298">
        <v>8.3723986065130038</v>
      </c>
      <c r="AB1298">
        <v>0</v>
      </c>
      <c r="AC1298">
        <v>1</v>
      </c>
      <c r="AD1298">
        <v>6.6</v>
      </c>
      <c r="AE1298">
        <v>6.64</v>
      </c>
      <c r="AF1298">
        <v>3.88</v>
      </c>
    </row>
    <row r="1299" spans="1:32" x14ac:dyDescent="0.3">
      <c r="A1299">
        <v>2</v>
      </c>
      <c r="B1299">
        <v>1.63</v>
      </c>
      <c r="C1299">
        <f t="shared" si="200"/>
        <v>1.1134226562407845</v>
      </c>
      <c r="E1299" t="s">
        <v>3</v>
      </c>
      <c r="F1299" t="s">
        <v>4</v>
      </c>
      <c r="G1299">
        <f t="shared" si="201"/>
        <v>0</v>
      </c>
      <c r="H1299">
        <f t="shared" si="202"/>
        <v>0</v>
      </c>
      <c r="I1299">
        <f t="shared" si="203"/>
        <v>1</v>
      </c>
      <c r="J1299">
        <f t="shared" si="204"/>
        <v>0</v>
      </c>
      <c r="K1299" t="s">
        <v>11</v>
      </c>
      <c r="L1299">
        <f t="shared" si="205"/>
        <v>0</v>
      </c>
      <c r="M1299">
        <f t="shared" si="206"/>
        <v>0</v>
      </c>
      <c r="N1299">
        <f t="shared" si="207"/>
        <v>1</v>
      </c>
      <c r="O1299">
        <v>62.4</v>
      </c>
      <c r="P1299">
        <v>57</v>
      </c>
      <c r="Q1299">
        <v>7923</v>
      </c>
      <c r="R1299">
        <v>8.9775252009652426</v>
      </c>
      <c r="S1299">
        <f t="shared" si="208"/>
        <v>7923.0000000000055</v>
      </c>
      <c r="T1299">
        <v>9.1377253056526264</v>
      </c>
      <c r="U1299">
        <f t="shared" si="209"/>
        <v>9299.5873357106411</v>
      </c>
      <c r="V1299">
        <v>-0.16020010468738377</v>
      </c>
      <c r="W1299">
        <v>9.1290514452530189</v>
      </c>
      <c r="X1299">
        <v>-0.15152624428777628</v>
      </c>
      <c r="Z1299">
        <v>7923</v>
      </c>
      <c r="AA1299">
        <v>8.9775252009652426</v>
      </c>
      <c r="AB1299">
        <v>0</v>
      </c>
      <c r="AC1299">
        <v>1</v>
      </c>
      <c r="AD1299">
        <v>7.59</v>
      </c>
      <c r="AE1299">
        <v>7.52</v>
      </c>
      <c r="AF1299">
        <v>4.71</v>
      </c>
    </row>
    <row r="1300" spans="1:32" x14ac:dyDescent="0.3">
      <c r="A1300">
        <v>2</v>
      </c>
      <c r="B1300">
        <v>1.1299999999999999</v>
      </c>
      <c r="C1300">
        <f t="shared" si="200"/>
        <v>1.027240065158562</v>
      </c>
      <c r="E1300" t="s">
        <v>3</v>
      </c>
      <c r="F1300" t="s">
        <v>13</v>
      </c>
      <c r="G1300">
        <f t="shared" si="201"/>
        <v>0</v>
      </c>
      <c r="H1300">
        <f t="shared" si="202"/>
        <v>0</v>
      </c>
      <c r="I1300">
        <f t="shared" si="203"/>
        <v>1</v>
      </c>
      <c r="J1300">
        <f t="shared" si="204"/>
        <v>0</v>
      </c>
      <c r="K1300" t="s">
        <v>11</v>
      </c>
      <c r="L1300">
        <f t="shared" si="205"/>
        <v>0</v>
      </c>
      <c r="M1300">
        <f t="shared" si="206"/>
        <v>0</v>
      </c>
      <c r="N1300">
        <f t="shared" si="207"/>
        <v>1</v>
      </c>
      <c r="O1300">
        <v>61.1</v>
      </c>
      <c r="P1300">
        <v>54</v>
      </c>
      <c r="Q1300">
        <v>5062</v>
      </c>
      <c r="R1300">
        <v>8.5295169411050686</v>
      </c>
      <c r="S1300">
        <f t="shared" si="208"/>
        <v>5061.9999999999964</v>
      </c>
      <c r="T1300">
        <v>8.5470197147244988</v>
      </c>
      <c r="U1300">
        <f t="shared" si="209"/>
        <v>5151.3789480720807</v>
      </c>
      <c r="V1300">
        <v>-1.7502773619430201E-2</v>
      </c>
      <c r="W1300">
        <v>8.5359167171908439</v>
      </c>
      <c r="X1300">
        <v>-6.3997760857752439E-3</v>
      </c>
      <c r="Z1300">
        <v>5062</v>
      </c>
      <c r="AA1300">
        <v>8.5295169411050686</v>
      </c>
      <c r="AB1300">
        <v>0</v>
      </c>
      <c r="AC1300">
        <v>1</v>
      </c>
      <c r="AD1300">
        <v>6.77</v>
      </c>
      <c r="AE1300">
        <v>6.74</v>
      </c>
      <c r="AF1300">
        <v>4.13</v>
      </c>
    </row>
    <row r="1301" spans="1:32" x14ac:dyDescent="0.3">
      <c r="A1301">
        <v>2</v>
      </c>
      <c r="B1301">
        <v>1.01</v>
      </c>
      <c r="C1301">
        <f t="shared" si="200"/>
        <v>1.0021904733436682</v>
      </c>
      <c r="E1301" t="s">
        <v>3</v>
      </c>
      <c r="F1301" t="s">
        <v>4</v>
      </c>
      <c r="G1301">
        <f t="shared" si="201"/>
        <v>0</v>
      </c>
      <c r="H1301">
        <f t="shared" si="202"/>
        <v>0</v>
      </c>
      <c r="I1301">
        <f t="shared" si="203"/>
        <v>1</v>
      </c>
      <c r="J1301">
        <f t="shared" si="204"/>
        <v>0</v>
      </c>
      <c r="K1301" t="s">
        <v>2</v>
      </c>
      <c r="L1301">
        <f t="shared" si="205"/>
        <v>0</v>
      </c>
      <c r="M1301">
        <f t="shared" si="206"/>
        <v>0</v>
      </c>
      <c r="N1301">
        <f t="shared" si="207"/>
        <v>1</v>
      </c>
      <c r="O1301">
        <v>61.9</v>
      </c>
      <c r="P1301">
        <v>58</v>
      </c>
      <c r="Q1301">
        <v>4767</v>
      </c>
      <c r="R1301">
        <v>8.4694724552048264</v>
      </c>
      <c r="S1301">
        <f t="shared" si="208"/>
        <v>4767.0000000000036</v>
      </c>
      <c r="T1301">
        <v>8.3669892271582693</v>
      </c>
      <c r="U1301">
        <f t="shared" si="209"/>
        <v>4302.6622033171916</v>
      </c>
      <c r="V1301">
        <v>0.10248322804655707</v>
      </c>
      <c r="W1301">
        <v>8.3656171584059962</v>
      </c>
      <c r="X1301">
        <v>0.10385529679883021</v>
      </c>
      <c r="Z1301">
        <v>4767</v>
      </c>
      <c r="AA1301">
        <v>8.4694724552048264</v>
      </c>
      <c r="AB1301">
        <v>0</v>
      </c>
      <c r="AC1301">
        <v>1</v>
      </c>
      <c r="AD1301">
        <v>6.42</v>
      </c>
      <c r="AE1301">
        <v>6.48</v>
      </c>
      <c r="AF1301">
        <v>3.99</v>
      </c>
    </row>
    <row r="1302" spans="1:32" x14ac:dyDescent="0.3">
      <c r="A1302">
        <v>2</v>
      </c>
      <c r="B1302">
        <v>2</v>
      </c>
      <c r="C1302">
        <f t="shared" si="200"/>
        <v>1.1646528560862337</v>
      </c>
      <c r="E1302" t="s">
        <v>0</v>
      </c>
      <c r="F1302" t="s">
        <v>13</v>
      </c>
      <c r="G1302">
        <f t="shared" si="201"/>
        <v>0</v>
      </c>
      <c r="H1302">
        <f t="shared" si="202"/>
        <v>0</v>
      </c>
      <c r="I1302">
        <f t="shared" si="203"/>
        <v>1</v>
      </c>
      <c r="J1302">
        <f t="shared" si="204"/>
        <v>0</v>
      </c>
      <c r="K1302" t="s">
        <v>2</v>
      </c>
      <c r="L1302">
        <f t="shared" si="205"/>
        <v>0</v>
      </c>
      <c r="M1302">
        <f t="shared" si="206"/>
        <v>0</v>
      </c>
      <c r="N1302">
        <f t="shared" si="207"/>
        <v>1</v>
      </c>
      <c r="O1302">
        <v>59.1</v>
      </c>
      <c r="P1302">
        <v>61</v>
      </c>
      <c r="Q1302">
        <v>17930</v>
      </c>
      <c r="R1302">
        <v>9.7942305665991789</v>
      </c>
      <c r="S1302">
        <f t="shared" si="208"/>
        <v>17930.000000000007</v>
      </c>
      <c r="T1302">
        <v>9.5171012216611643</v>
      </c>
      <c r="U1302">
        <f t="shared" si="209"/>
        <v>13590.15920120458</v>
      </c>
      <c r="V1302">
        <v>0.27712934493801455</v>
      </c>
      <c r="W1302">
        <v>9.5625293879905584</v>
      </c>
      <c r="X1302">
        <v>0.23170117860862049</v>
      </c>
      <c r="Z1302">
        <v>17930</v>
      </c>
      <c r="AA1302">
        <v>9.7942305665991789</v>
      </c>
      <c r="AB1302">
        <v>0</v>
      </c>
      <c r="AC1302">
        <v>1</v>
      </c>
      <c r="AD1302">
        <v>8.14</v>
      </c>
      <c r="AE1302">
        <v>8.18</v>
      </c>
      <c r="AF1302">
        <v>4.82</v>
      </c>
    </row>
    <row r="1303" spans="1:32" x14ac:dyDescent="0.3">
      <c r="A1303">
        <v>2</v>
      </c>
      <c r="B1303">
        <v>1.22</v>
      </c>
      <c r="C1303">
        <f t="shared" si="200"/>
        <v>1.0446974310615553</v>
      </c>
      <c r="E1303" t="s">
        <v>3</v>
      </c>
      <c r="F1303" t="s">
        <v>17</v>
      </c>
      <c r="G1303">
        <f t="shared" si="201"/>
        <v>1</v>
      </c>
      <c r="H1303">
        <f t="shared" si="202"/>
        <v>0</v>
      </c>
      <c r="I1303">
        <f t="shared" si="203"/>
        <v>0</v>
      </c>
      <c r="J1303">
        <f t="shared" si="204"/>
        <v>0</v>
      </c>
      <c r="K1303" t="s">
        <v>11</v>
      </c>
      <c r="L1303">
        <f t="shared" si="205"/>
        <v>0</v>
      </c>
      <c r="M1303">
        <f t="shared" si="206"/>
        <v>0</v>
      </c>
      <c r="N1303">
        <f t="shared" si="207"/>
        <v>1</v>
      </c>
      <c r="O1303">
        <v>61.8</v>
      </c>
      <c r="P1303">
        <v>58</v>
      </c>
      <c r="Q1303">
        <v>6372</v>
      </c>
      <c r="R1303">
        <v>8.7596686710299387</v>
      </c>
      <c r="S1303">
        <f t="shared" si="208"/>
        <v>6371.9999999999973</v>
      </c>
      <c r="T1303">
        <v>8.8488169211534746</v>
      </c>
      <c r="U1303">
        <f t="shared" si="209"/>
        <v>6966.1425970644532</v>
      </c>
      <c r="V1303">
        <v>-8.9148250123535888E-2</v>
      </c>
      <c r="W1303">
        <v>8.836775591104983</v>
      </c>
      <c r="X1303">
        <v>-7.7106920075044272E-2</v>
      </c>
      <c r="Z1303">
        <v>6372</v>
      </c>
      <c r="AA1303">
        <v>8.7596686710299387</v>
      </c>
      <c r="AB1303">
        <v>0</v>
      </c>
      <c r="AC1303">
        <v>1</v>
      </c>
      <c r="AD1303">
        <v>6.84</v>
      </c>
      <c r="AE1303">
        <v>6.92</v>
      </c>
      <c r="AF1303">
        <v>4.25</v>
      </c>
    </row>
    <row r="1304" spans="1:32" x14ac:dyDescent="0.3">
      <c r="A1304">
        <v>2</v>
      </c>
      <c r="B1304">
        <v>1.5</v>
      </c>
      <c r="C1304">
        <f t="shared" si="200"/>
        <v>1.0932575062388263</v>
      </c>
      <c r="E1304" t="s">
        <v>0</v>
      </c>
      <c r="F1304" t="s">
        <v>6</v>
      </c>
      <c r="G1304">
        <f t="shared" si="201"/>
        <v>0</v>
      </c>
      <c r="H1304">
        <f t="shared" si="202"/>
        <v>1</v>
      </c>
      <c r="I1304">
        <f t="shared" si="203"/>
        <v>0</v>
      </c>
      <c r="J1304">
        <f t="shared" si="204"/>
        <v>0</v>
      </c>
      <c r="K1304" t="s">
        <v>15</v>
      </c>
      <c r="L1304">
        <f t="shared" si="205"/>
        <v>0</v>
      </c>
      <c r="M1304">
        <f t="shared" si="206"/>
        <v>1</v>
      </c>
      <c r="N1304">
        <f t="shared" si="207"/>
        <v>0</v>
      </c>
      <c r="O1304">
        <v>63.9</v>
      </c>
      <c r="P1304">
        <v>58</v>
      </c>
      <c r="Q1304">
        <v>14026</v>
      </c>
      <c r="R1304">
        <v>9.5486680290968557</v>
      </c>
      <c r="S1304">
        <f t="shared" si="208"/>
        <v>14026</v>
      </c>
      <c r="T1304">
        <v>9.4572747749394139</v>
      </c>
      <c r="U1304">
        <f t="shared" si="209"/>
        <v>12800.951395761651</v>
      </c>
      <c r="V1304">
        <v>9.1393254157441817E-2</v>
      </c>
      <c r="W1304">
        <v>9.4514675627486362</v>
      </c>
      <c r="X1304">
        <v>9.720046634821955E-2</v>
      </c>
      <c r="Z1304">
        <v>14026</v>
      </c>
      <c r="AA1304">
        <v>9.5486680290968557</v>
      </c>
      <c r="AB1304">
        <v>0</v>
      </c>
      <c r="AC1304">
        <v>1</v>
      </c>
      <c r="AD1304">
        <v>7.24</v>
      </c>
      <c r="AE1304">
        <v>7.2</v>
      </c>
      <c r="AF1304">
        <v>4.6100000000000003</v>
      </c>
    </row>
    <row r="1305" spans="1:32" x14ac:dyDescent="0.3">
      <c r="A1305">
        <v>2</v>
      </c>
      <c r="B1305">
        <v>1.54</v>
      </c>
      <c r="C1305">
        <f t="shared" si="200"/>
        <v>1.09960272268227</v>
      </c>
      <c r="E1305" t="s">
        <v>12</v>
      </c>
      <c r="F1305" t="s">
        <v>14</v>
      </c>
      <c r="G1305">
        <f t="shared" si="201"/>
        <v>0</v>
      </c>
      <c r="H1305">
        <f t="shared" si="202"/>
        <v>1</v>
      </c>
      <c r="I1305">
        <f t="shared" si="203"/>
        <v>0</v>
      </c>
      <c r="J1305">
        <f t="shared" si="204"/>
        <v>0</v>
      </c>
      <c r="K1305" t="s">
        <v>11</v>
      </c>
      <c r="L1305">
        <f t="shared" si="205"/>
        <v>0</v>
      </c>
      <c r="M1305">
        <f t="shared" si="206"/>
        <v>0</v>
      </c>
      <c r="N1305">
        <f t="shared" si="207"/>
        <v>1</v>
      </c>
      <c r="O1305">
        <v>62</v>
      </c>
      <c r="P1305">
        <v>56</v>
      </c>
      <c r="Q1305">
        <v>7486</v>
      </c>
      <c r="R1305">
        <v>8.920789888464375</v>
      </c>
      <c r="S1305">
        <f t="shared" si="208"/>
        <v>7486.0000000000055</v>
      </c>
      <c r="T1305">
        <v>9.1787398240403224</v>
      </c>
      <c r="U1305">
        <f t="shared" si="209"/>
        <v>9688.9353131123153</v>
      </c>
      <c r="V1305">
        <v>-0.25794993557594736</v>
      </c>
      <c r="W1305">
        <v>9.1627112197103884</v>
      </c>
      <c r="X1305">
        <v>-0.24192133124601334</v>
      </c>
      <c r="Z1305">
        <v>7486</v>
      </c>
      <c r="AA1305">
        <v>8.920789888464375</v>
      </c>
      <c r="AB1305">
        <v>0</v>
      </c>
      <c r="AC1305">
        <v>1</v>
      </c>
      <c r="AD1305">
        <v>7.51</v>
      </c>
      <c r="AE1305">
        <v>7.4</v>
      </c>
      <c r="AF1305">
        <v>4.62</v>
      </c>
    </row>
    <row r="1306" spans="1:32" x14ac:dyDescent="0.3">
      <c r="A1306">
        <v>2</v>
      </c>
      <c r="B1306">
        <v>1.51</v>
      </c>
      <c r="C1306">
        <f t="shared" si="200"/>
        <v>1.0948560705584958</v>
      </c>
      <c r="E1306" t="s">
        <v>3</v>
      </c>
      <c r="F1306" t="s">
        <v>4</v>
      </c>
      <c r="G1306">
        <f t="shared" si="201"/>
        <v>0</v>
      </c>
      <c r="H1306">
        <f t="shared" si="202"/>
        <v>0</v>
      </c>
      <c r="I1306">
        <f t="shared" si="203"/>
        <v>1</v>
      </c>
      <c r="J1306">
        <f t="shared" si="204"/>
        <v>0</v>
      </c>
      <c r="K1306" t="s">
        <v>15</v>
      </c>
      <c r="L1306">
        <f t="shared" si="205"/>
        <v>0</v>
      </c>
      <c r="M1306">
        <f t="shared" si="206"/>
        <v>1</v>
      </c>
      <c r="N1306">
        <f t="shared" si="207"/>
        <v>0</v>
      </c>
      <c r="O1306">
        <v>60.6</v>
      </c>
      <c r="P1306">
        <v>57</v>
      </c>
      <c r="Q1306">
        <v>11540</v>
      </c>
      <c r="R1306">
        <v>9.3535745400620911</v>
      </c>
      <c r="S1306">
        <f t="shared" si="208"/>
        <v>11540.000000000005</v>
      </c>
      <c r="T1306">
        <v>9.4271909249763262</v>
      </c>
      <c r="U1306">
        <f t="shared" si="209"/>
        <v>12421.584514117276</v>
      </c>
      <c r="V1306">
        <v>-7.3616384914235056E-2</v>
      </c>
      <c r="W1306">
        <v>9.4190943204478046</v>
      </c>
      <c r="X1306">
        <v>-6.5519780385713489E-2</v>
      </c>
      <c r="Z1306">
        <v>11540</v>
      </c>
      <c r="AA1306">
        <v>9.3535745400620911</v>
      </c>
      <c r="AB1306">
        <v>0</v>
      </c>
      <c r="AC1306">
        <v>1</v>
      </c>
      <c r="AD1306">
        <v>7.46</v>
      </c>
      <c r="AE1306">
        <v>7.45</v>
      </c>
      <c r="AF1306">
        <v>4.5199999999999996</v>
      </c>
    </row>
    <row r="1307" spans="1:32" x14ac:dyDescent="0.3">
      <c r="A1307">
        <v>2</v>
      </c>
      <c r="B1307">
        <v>1.22</v>
      </c>
      <c r="C1307">
        <f t="shared" si="200"/>
        <v>1.0446974310615553</v>
      </c>
      <c r="E1307" t="s">
        <v>3</v>
      </c>
      <c r="F1307" t="s">
        <v>1</v>
      </c>
      <c r="G1307">
        <f t="shared" si="201"/>
        <v>0</v>
      </c>
      <c r="H1307">
        <f t="shared" si="202"/>
        <v>0</v>
      </c>
      <c r="I1307">
        <f t="shared" si="203"/>
        <v>0</v>
      </c>
      <c r="J1307">
        <f t="shared" si="204"/>
        <v>1</v>
      </c>
      <c r="K1307" t="s">
        <v>2</v>
      </c>
      <c r="L1307">
        <f t="shared" si="205"/>
        <v>0</v>
      </c>
      <c r="M1307">
        <f t="shared" si="206"/>
        <v>0</v>
      </c>
      <c r="N1307">
        <f t="shared" si="207"/>
        <v>1</v>
      </c>
      <c r="O1307">
        <v>60.6</v>
      </c>
      <c r="P1307">
        <v>56</v>
      </c>
      <c r="Q1307">
        <v>5586</v>
      </c>
      <c r="R1307">
        <v>8.6280187465051217</v>
      </c>
      <c r="S1307">
        <f t="shared" si="208"/>
        <v>5585.9999999999982</v>
      </c>
      <c r="T1307">
        <v>8.4821318626970719</v>
      </c>
      <c r="U1307">
        <f t="shared" si="209"/>
        <v>4827.7309936502706</v>
      </c>
      <c r="V1307">
        <v>0.14588688380804982</v>
      </c>
      <c r="W1307">
        <v>8.467812196473659</v>
      </c>
      <c r="X1307">
        <v>0.16020655003146267</v>
      </c>
      <c r="Z1307">
        <v>5586</v>
      </c>
      <c r="AA1307">
        <v>8.6280187465051217</v>
      </c>
      <c r="AB1307">
        <v>0</v>
      </c>
      <c r="AC1307">
        <v>1</v>
      </c>
      <c r="AD1307">
        <v>6.96</v>
      </c>
      <c r="AE1307">
        <v>6.95</v>
      </c>
      <c r="AF1307">
        <v>4.22</v>
      </c>
    </row>
    <row r="1308" spans="1:32" x14ac:dyDescent="0.3">
      <c r="A1308">
        <v>2</v>
      </c>
      <c r="B1308">
        <v>1.24</v>
      </c>
      <c r="C1308">
        <f t="shared" si="200"/>
        <v>1.0484396301753314</v>
      </c>
      <c r="E1308" t="s">
        <v>3</v>
      </c>
      <c r="F1308" t="s">
        <v>10</v>
      </c>
      <c r="G1308">
        <f t="shared" si="201"/>
        <v>0</v>
      </c>
      <c r="H1308">
        <f t="shared" si="202"/>
        <v>0</v>
      </c>
      <c r="I1308">
        <f t="shared" si="203"/>
        <v>0</v>
      </c>
      <c r="J1308">
        <f t="shared" si="204"/>
        <v>1</v>
      </c>
      <c r="K1308" t="s">
        <v>2</v>
      </c>
      <c r="L1308">
        <f t="shared" si="205"/>
        <v>0</v>
      </c>
      <c r="M1308">
        <f t="shared" si="206"/>
        <v>0</v>
      </c>
      <c r="N1308">
        <f t="shared" si="207"/>
        <v>1</v>
      </c>
      <c r="O1308">
        <v>62.1</v>
      </c>
      <c r="P1308">
        <v>56</v>
      </c>
      <c r="Q1308">
        <v>5797</v>
      </c>
      <c r="R1308">
        <v>8.6650958213397331</v>
      </c>
      <c r="S1308">
        <f t="shared" si="208"/>
        <v>5797.0000000000018</v>
      </c>
      <c r="T1308">
        <v>8.4582391686944991</v>
      </c>
      <c r="U1308">
        <f t="shared" si="209"/>
        <v>4713.7505662247922</v>
      </c>
      <c r="V1308">
        <v>0.20685665264523401</v>
      </c>
      <c r="W1308">
        <v>8.4526836798922176</v>
      </c>
      <c r="X1308">
        <v>0.21241214144751552</v>
      </c>
      <c r="Z1308">
        <v>5797</v>
      </c>
      <c r="AA1308">
        <v>8.6650958213397331</v>
      </c>
      <c r="AB1308">
        <v>0</v>
      </c>
      <c r="AC1308">
        <v>1</v>
      </c>
      <c r="AD1308">
        <v>6.84</v>
      </c>
      <c r="AE1308">
        <v>6.88</v>
      </c>
      <c r="AF1308">
        <v>4.26</v>
      </c>
    </row>
    <row r="1309" spans="1:32" x14ac:dyDescent="0.3">
      <c r="A1309">
        <v>2</v>
      </c>
      <c r="B1309">
        <v>1.05</v>
      </c>
      <c r="C1309">
        <f t="shared" si="200"/>
        <v>1.010786718750355</v>
      </c>
      <c r="E1309" t="s">
        <v>12</v>
      </c>
      <c r="F1309" t="s">
        <v>6</v>
      </c>
      <c r="G1309">
        <f t="shared" si="201"/>
        <v>0</v>
      </c>
      <c r="H1309">
        <f t="shared" si="202"/>
        <v>1</v>
      </c>
      <c r="I1309">
        <f t="shared" si="203"/>
        <v>0</v>
      </c>
      <c r="J1309">
        <f t="shared" si="204"/>
        <v>0</v>
      </c>
      <c r="K1309" t="s">
        <v>19</v>
      </c>
      <c r="L1309">
        <f t="shared" si="205"/>
        <v>0</v>
      </c>
      <c r="M1309">
        <f t="shared" si="206"/>
        <v>0</v>
      </c>
      <c r="N1309">
        <f t="shared" si="207"/>
        <v>0</v>
      </c>
      <c r="O1309">
        <v>61.4</v>
      </c>
      <c r="P1309">
        <v>58</v>
      </c>
      <c r="Q1309">
        <v>2964</v>
      </c>
      <c r="R1309">
        <v>7.9942949864159774</v>
      </c>
      <c r="S1309">
        <f t="shared" si="208"/>
        <v>2963.9999999999995</v>
      </c>
      <c r="T1309">
        <v>8.4886830870463594</v>
      </c>
      <c r="U1309">
        <f t="shared" si="209"/>
        <v>4859.4623686774294</v>
      </c>
      <c r="V1309">
        <v>-0.49438810063038208</v>
      </c>
      <c r="W1309">
        <v>8.4966511797932185</v>
      </c>
      <c r="X1309">
        <v>-0.50235619337724113</v>
      </c>
      <c r="Z1309">
        <v>2964</v>
      </c>
      <c r="AA1309">
        <v>7.9942949864159774</v>
      </c>
      <c r="AB1309">
        <v>0</v>
      </c>
      <c r="AC1309">
        <v>1</v>
      </c>
      <c r="AD1309">
        <v>6.53</v>
      </c>
      <c r="AE1309">
        <v>6.46</v>
      </c>
      <c r="AF1309">
        <v>3.99</v>
      </c>
    </row>
    <row r="1310" spans="1:32" x14ac:dyDescent="0.3">
      <c r="A1310">
        <v>2</v>
      </c>
      <c r="B1310">
        <v>1.25</v>
      </c>
      <c r="C1310">
        <f t="shared" si="200"/>
        <v>1.0502930988032313</v>
      </c>
      <c r="E1310" t="s">
        <v>12</v>
      </c>
      <c r="F1310" t="s">
        <v>4</v>
      </c>
      <c r="G1310">
        <f t="shared" si="201"/>
        <v>0</v>
      </c>
      <c r="H1310">
        <f t="shared" si="202"/>
        <v>0</v>
      </c>
      <c r="I1310">
        <f t="shared" si="203"/>
        <v>1</v>
      </c>
      <c r="J1310">
        <f t="shared" si="204"/>
        <v>0</v>
      </c>
      <c r="K1310" t="s">
        <v>7</v>
      </c>
      <c r="L1310">
        <f t="shared" si="205"/>
        <v>0</v>
      </c>
      <c r="M1310">
        <f t="shared" si="206"/>
        <v>1</v>
      </c>
      <c r="N1310">
        <f t="shared" si="207"/>
        <v>0</v>
      </c>
      <c r="O1310">
        <v>62.7</v>
      </c>
      <c r="P1310">
        <v>59</v>
      </c>
      <c r="Q1310">
        <v>7328</v>
      </c>
      <c r="R1310">
        <v>8.8994579063539661</v>
      </c>
      <c r="S1310">
        <f t="shared" si="208"/>
        <v>7327.9999999999991</v>
      </c>
      <c r="T1310">
        <v>9.0464006388556388</v>
      </c>
      <c r="U1310">
        <f t="shared" si="209"/>
        <v>8487.9317445471625</v>
      </c>
      <c r="V1310">
        <v>-0.14694273250167278</v>
      </c>
      <c r="W1310">
        <v>9.0430768950045373</v>
      </c>
      <c r="X1310">
        <v>-0.14361898865057121</v>
      </c>
      <c r="Z1310">
        <v>7328</v>
      </c>
      <c r="AA1310">
        <v>8.8994579063539661</v>
      </c>
      <c r="AB1310">
        <v>0</v>
      </c>
      <c r="AC1310">
        <v>1</v>
      </c>
      <c r="AD1310">
        <v>6.82</v>
      </c>
      <c r="AE1310">
        <v>6.86</v>
      </c>
      <c r="AF1310">
        <v>4.29</v>
      </c>
    </row>
    <row r="1311" spans="1:32" x14ac:dyDescent="0.3">
      <c r="A1311">
        <v>2</v>
      </c>
      <c r="B1311">
        <v>1.5</v>
      </c>
      <c r="C1311">
        <f t="shared" si="200"/>
        <v>1.0932575062388263</v>
      </c>
      <c r="E1311" t="s">
        <v>12</v>
      </c>
      <c r="F1311" t="s">
        <v>10</v>
      </c>
      <c r="G1311">
        <f t="shared" si="201"/>
        <v>0</v>
      </c>
      <c r="H1311">
        <f t="shared" si="202"/>
        <v>0</v>
      </c>
      <c r="I1311">
        <f t="shared" si="203"/>
        <v>0</v>
      </c>
      <c r="J1311">
        <f t="shared" si="204"/>
        <v>1</v>
      </c>
      <c r="K1311" t="s">
        <v>7</v>
      </c>
      <c r="L1311">
        <f t="shared" si="205"/>
        <v>0</v>
      </c>
      <c r="M1311">
        <f t="shared" si="206"/>
        <v>1</v>
      </c>
      <c r="N1311">
        <f t="shared" si="207"/>
        <v>0</v>
      </c>
      <c r="O1311">
        <v>61.6</v>
      </c>
      <c r="P1311">
        <v>59</v>
      </c>
      <c r="Q1311">
        <v>9828</v>
      </c>
      <c r="R1311">
        <v>9.1929907336410697</v>
      </c>
      <c r="S1311">
        <f t="shared" si="208"/>
        <v>9828</v>
      </c>
      <c r="T1311">
        <v>9.1155068992914856</v>
      </c>
      <c r="U1311">
        <f t="shared" si="209"/>
        <v>9095.2438251138556</v>
      </c>
      <c r="V1311">
        <v>7.7483834349584058E-2</v>
      </c>
      <c r="W1311">
        <v>9.1231438240936704</v>
      </c>
      <c r="X1311">
        <v>6.984690954739925E-2</v>
      </c>
      <c r="Z1311">
        <v>9828</v>
      </c>
      <c r="AA1311">
        <v>9.1929907336410697</v>
      </c>
      <c r="AB1311">
        <v>0</v>
      </c>
      <c r="AC1311">
        <v>1</v>
      </c>
      <c r="AD1311">
        <v>7.32</v>
      </c>
      <c r="AE1311">
        <v>7.26</v>
      </c>
      <c r="AF1311">
        <v>4.49</v>
      </c>
    </row>
    <row r="1312" spans="1:32" x14ac:dyDescent="0.3">
      <c r="A1312">
        <v>2</v>
      </c>
      <c r="B1312">
        <v>1.1499999999999999</v>
      </c>
      <c r="C1312">
        <f t="shared" si="200"/>
        <v>1.0312108054708153</v>
      </c>
      <c r="E1312" t="s">
        <v>18</v>
      </c>
      <c r="F1312" t="s">
        <v>10</v>
      </c>
      <c r="G1312">
        <f t="shared" si="201"/>
        <v>0</v>
      </c>
      <c r="H1312">
        <f t="shared" si="202"/>
        <v>0</v>
      </c>
      <c r="I1312">
        <f t="shared" si="203"/>
        <v>0</v>
      </c>
      <c r="J1312">
        <f t="shared" si="204"/>
        <v>1</v>
      </c>
      <c r="K1312" t="s">
        <v>11</v>
      </c>
      <c r="L1312">
        <f t="shared" si="205"/>
        <v>0</v>
      </c>
      <c r="M1312">
        <f t="shared" si="206"/>
        <v>0</v>
      </c>
      <c r="N1312">
        <f t="shared" si="207"/>
        <v>1</v>
      </c>
      <c r="O1312">
        <v>62</v>
      </c>
      <c r="P1312">
        <v>58</v>
      </c>
      <c r="Q1312">
        <v>4405</v>
      </c>
      <c r="R1312">
        <v>8.3904955383702795</v>
      </c>
      <c r="S1312">
        <f t="shared" si="208"/>
        <v>4404.9999999999982</v>
      </c>
      <c r="T1312">
        <v>8.3482919969940976</v>
      </c>
      <c r="U1312">
        <f t="shared" si="209"/>
        <v>4222.9617484932705</v>
      </c>
      <c r="V1312">
        <v>4.2203541376181875E-2</v>
      </c>
      <c r="W1312">
        <v>8.342115099099729</v>
      </c>
      <c r="X1312">
        <v>4.8380439270550468E-2</v>
      </c>
      <c r="Z1312">
        <v>4405</v>
      </c>
      <c r="AA1312">
        <v>8.3904955383702795</v>
      </c>
      <c r="AB1312">
        <v>0</v>
      </c>
      <c r="AC1312">
        <v>1</v>
      </c>
      <c r="AD1312">
        <v>6.69</v>
      </c>
      <c r="AE1312">
        <v>6.73</v>
      </c>
      <c r="AF1312">
        <v>4.16</v>
      </c>
    </row>
    <row r="1313" spans="1:32" x14ac:dyDescent="0.3">
      <c r="A1313">
        <v>2</v>
      </c>
      <c r="B1313">
        <v>1.1599999999999999</v>
      </c>
      <c r="C1313">
        <f t="shared" si="200"/>
        <v>1.0331760061571806</v>
      </c>
      <c r="E1313" t="s">
        <v>3</v>
      </c>
      <c r="F1313" t="s">
        <v>13</v>
      </c>
      <c r="G1313">
        <f t="shared" si="201"/>
        <v>0</v>
      </c>
      <c r="H1313">
        <f t="shared" si="202"/>
        <v>0</v>
      </c>
      <c r="I1313">
        <f t="shared" si="203"/>
        <v>1</v>
      </c>
      <c r="J1313">
        <f t="shared" si="204"/>
        <v>0</v>
      </c>
      <c r="K1313" t="s">
        <v>5</v>
      </c>
      <c r="L1313">
        <f t="shared" si="205"/>
        <v>0</v>
      </c>
      <c r="M1313">
        <f t="shared" si="206"/>
        <v>1</v>
      </c>
      <c r="N1313">
        <f t="shared" si="207"/>
        <v>0</v>
      </c>
      <c r="O1313">
        <v>62.2</v>
      </c>
      <c r="P1313">
        <v>56</v>
      </c>
      <c r="Q1313">
        <v>9251</v>
      </c>
      <c r="R1313">
        <v>9.1324869327713181</v>
      </c>
      <c r="S1313">
        <f t="shared" si="208"/>
        <v>9250.9999999999945</v>
      </c>
      <c r="T1313">
        <v>8.9489527524522963</v>
      </c>
      <c r="U1313">
        <f t="shared" si="209"/>
        <v>7699.8240155121166</v>
      </c>
      <c r="V1313">
        <v>0.1835341803190218</v>
      </c>
      <c r="W1313">
        <v>8.9439583160545162</v>
      </c>
      <c r="X1313">
        <v>0.18852861671680188</v>
      </c>
      <c r="Z1313">
        <v>9251</v>
      </c>
      <c r="AA1313">
        <v>9.1324869327713181</v>
      </c>
      <c r="AB1313">
        <v>0</v>
      </c>
      <c r="AC1313">
        <v>1</v>
      </c>
      <c r="AD1313">
        <v>6.7</v>
      </c>
      <c r="AE1313">
        <v>6.74</v>
      </c>
      <c r="AF1313">
        <v>4.18</v>
      </c>
    </row>
    <row r="1314" spans="1:32" x14ac:dyDescent="0.3">
      <c r="A1314">
        <v>2</v>
      </c>
      <c r="B1314">
        <v>1.1499999999999999</v>
      </c>
      <c r="C1314">
        <f t="shared" si="200"/>
        <v>1.0312108054708153</v>
      </c>
      <c r="E1314" t="s">
        <v>3</v>
      </c>
      <c r="F1314" t="s">
        <v>4</v>
      </c>
      <c r="G1314">
        <f t="shared" si="201"/>
        <v>0</v>
      </c>
      <c r="H1314">
        <f t="shared" si="202"/>
        <v>0</v>
      </c>
      <c r="I1314">
        <f t="shared" si="203"/>
        <v>1</v>
      </c>
      <c r="J1314">
        <f t="shared" si="204"/>
        <v>0</v>
      </c>
      <c r="K1314" t="s">
        <v>19</v>
      </c>
      <c r="L1314">
        <f t="shared" si="205"/>
        <v>0</v>
      </c>
      <c r="M1314">
        <f t="shared" si="206"/>
        <v>0</v>
      </c>
      <c r="N1314">
        <f t="shared" si="207"/>
        <v>0</v>
      </c>
      <c r="O1314">
        <v>62</v>
      </c>
      <c r="P1314">
        <v>55</v>
      </c>
      <c r="Q1314">
        <v>3606</v>
      </c>
      <c r="R1314">
        <v>8.1903544037632621</v>
      </c>
      <c r="S1314">
        <f t="shared" si="208"/>
        <v>3605.9999999999982</v>
      </c>
      <c r="T1314">
        <v>8.5335687995961926</v>
      </c>
      <c r="U1314">
        <f t="shared" si="209"/>
        <v>5082.5521166983881</v>
      </c>
      <c r="V1314">
        <v>-0.34321439583293056</v>
      </c>
      <c r="W1314">
        <v>8.5254324956988174</v>
      </c>
      <c r="X1314">
        <v>-0.33507809193555538</v>
      </c>
      <c r="Z1314">
        <v>3606</v>
      </c>
      <c r="AA1314">
        <v>8.1903544037632621</v>
      </c>
      <c r="AB1314">
        <v>0</v>
      </c>
      <c r="AC1314">
        <v>1</v>
      </c>
      <c r="AD1314">
        <v>6.76</v>
      </c>
      <c r="AE1314">
        <v>6.69</v>
      </c>
      <c r="AF1314">
        <v>4.17</v>
      </c>
    </row>
    <row r="1315" spans="1:32" x14ac:dyDescent="0.3">
      <c r="A1315">
        <v>2</v>
      </c>
      <c r="B1315">
        <v>1.23</v>
      </c>
      <c r="C1315">
        <f t="shared" si="200"/>
        <v>1.0465744642047201</v>
      </c>
      <c r="E1315" t="s">
        <v>12</v>
      </c>
      <c r="F1315" t="s">
        <v>6</v>
      </c>
      <c r="G1315">
        <f t="shared" si="201"/>
        <v>0</v>
      </c>
      <c r="H1315">
        <f t="shared" si="202"/>
        <v>1</v>
      </c>
      <c r="I1315">
        <f t="shared" si="203"/>
        <v>0</v>
      </c>
      <c r="J1315">
        <f t="shared" si="204"/>
        <v>0</v>
      </c>
      <c r="K1315" t="s">
        <v>15</v>
      </c>
      <c r="L1315">
        <f t="shared" si="205"/>
        <v>0</v>
      </c>
      <c r="M1315">
        <f t="shared" si="206"/>
        <v>1</v>
      </c>
      <c r="N1315">
        <f t="shared" si="207"/>
        <v>0</v>
      </c>
      <c r="O1315">
        <v>61.7</v>
      </c>
      <c r="P1315">
        <v>57</v>
      </c>
      <c r="Q1315">
        <v>9037</v>
      </c>
      <c r="R1315">
        <v>9.109082539901955</v>
      </c>
      <c r="S1315">
        <f t="shared" si="208"/>
        <v>9036.9999999999927</v>
      </c>
      <c r="T1315">
        <v>9.1491142006576869</v>
      </c>
      <c r="U1315">
        <f t="shared" si="209"/>
        <v>9406.1047660476852</v>
      </c>
      <c r="V1315">
        <v>-4.0031660755731835E-2</v>
      </c>
      <c r="W1315">
        <v>9.1471441620579483</v>
      </c>
      <c r="X1315">
        <v>-3.8061622155993291E-2</v>
      </c>
      <c r="Z1315">
        <v>9037</v>
      </c>
      <c r="AA1315">
        <v>9.109082539901955</v>
      </c>
      <c r="AB1315">
        <v>0</v>
      </c>
      <c r="AC1315">
        <v>1</v>
      </c>
      <c r="AD1315">
        <v>6.87</v>
      </c>
      <c r="AE1315">
        <v>6.84</v>
      </c>
      <c r="AF1315">
        <v>4.2300000000000004</v>
      </c>
    </row>
    <row r="1316" spans="1:32" x14ac:dyDescent="0.3">
      <c r="A1316">
        <v>2</v>
      </c>
      <c r="B1316">
        <v>1.51</v>
      </c>
      <c r="C1316">
        <f t="shared" si="200"/>
        <v>1.0948560705584958</v>
      </c>
      <c r="E1316" t="s">
        <v>18</v>
      </c>
      <c r="F1316" t="s">
        <v>14</v>
      </c>
      <c r="G1316">
        <f t="shared" si="201"/>
        <v>0</v>
      </c>
      <c r="H1316">
        <f t="shared" si="202"/>
        <v>1</v>
      </c>
      <c r="I1316">
        <f t="shared" si="203"/>
        <v>0</v>
      </c>
      <c r="J1316">
        <f t="shared" si="204"/>
        <v>0</v>
      </c>
      <c r="K1316" t="s">
        <v>2</v>
      </c>
      <c r="L1316">
        <f t="shared" si="205"/>
        <v>0</v>
      </c>
      <c r="M1316">
        <f t="shared" si="206"/>
        <v>0</v>
      </c>
      <c r="N1316">
        <f t="shared" si="207"/>
        <v>1</v>
      </c>
      <c r="O1316">
        <v>62.1</v>
      </c>
      <c r="P1316">
        <v>55</v>
      </c>
      <c r="Q1316">
        <v>11302</v>
      </c>
      <c r="R1316">
        <v>9.3327349801897892</v>
      </c>
      <c r="S1316">
        <f t="shared" si="208"/>
        <v>11302.000000000005</v>
      </c>
      <c r="T1316">
        <v>9.1409334746285413</v>
      </c>
      <c r="U1316">
        <f t="shared" si="209"/>
        <v>9329.4698918044342</v>
      </c>
      <c r="V1316">
        <v>0.19180150556124786</v>
      </c>
      <c r="W1316">
        <v>9.1374384760819716</v>
      </c>
      <c r="X1316">
        <v>0.19529650410781763</v>
      </c>
      <c r="Z1316">
        <v>11302</v>
      </c>
      <c r="AA1316">
        <v>9.3327349801897892</v>
      </c>
      <c r="AB1316">
        <v>0</v>
      </c>
      <c r="AC1316">
        <v>1</v>
      </c>
      <c r="AD1316">
        <v>7.29</v>
      </c>
      <c r="AE1316">
        <v>7.37</v>
      </c>
      <c r="AF1316">
        <v>4.55</v>
      </c>
    </row>
    <row r="1317" spans="1:32" x14ac:dyDescent="0.3">
      <c r="A1317">
        <v>2</v>
      </c>
      <c r="B1317">
        <v>1.02</v>
      </c>
      <c r="C1317">
        <f t="shared" si="200"/>
        <v>1.0043640927805335</v>
      </c>
      <c r="E1317" t="s">
        <v>3</v>
      </c>
      <c r="F1317" t="s">
        <v>13</v>
      </c>
      <c r="G1317">
        <f t="shared" si="201"/>
        <v>0</v>
      </c>
      <c r="H1317">
        <f t="shared" si="202"/>
        <v>0</v>
      </c>
      <c r="I1317">
        <f t="shared" si="203"/>
        <v>1</v>
      </c>
      <c r="J1317">
        <f t="shared" si="204"/>
        <v>0</v>
      </c>
      <c r="K1317" t="s">
        <v>16</v>
      </c>
      <c r="L1317">
        <f t="shared" si="205"/>
        <v>1</v>
      </c>
      <c r="M1317">
        <f t="shared" si="206"/>
        <v>0</v>
      </c>
      <c r="N1317">
        <f t="shared" si="207"/>
        <v>0</v>
      </c>
      <c r="O1317">
        <v>62.5</v>
      </c>
      <c r="P1317">
        <v>57</v>
      </c>
      <c r="Q1317">
        <v>8162</v>
      </c>
      <c r="R1317">
        <v>9.0072445159657502</v>
      </c>
      <c r="S1317">
        <f t="shared" si="208"/>
        <v>8161.9999999999927</v>
      </c>
      <c r="T1317">
        <v>9.0839432394053699</v>
      </c>
      <c r="U1317">
        <f t="shared" si="209"/>
        <v>8812.6479832526875</v>
      </c>
      <c r="V1317">
        <v>-7.6698723439619698E-2</v>
      </c>
      <c r="W1317">
        <v>9.0922728862837836</v>
      </c>
      <c r="X1317">
        <v>-8.5028370318033453E-2</v>
      </c>
      <c r="Z1317">
        <v>8162</v>
      </c>
      <c r="AA1317">
        <v>9.0072445159657502</v>
      </c>
      <c r="AB1317">
        <v>0</v>
      </c>
      <c r="AC1317">
        <v>1</v>
      </c>
      <c r="AD1317">
        <v>6.37</v>
      </c>
      <c r="AE1317">
        <v>6.44</v>
      </c>
      <c r="AF1317">
        <v>4</v>
      </c>
    </row>
    <row r="1318" spans="1:32" x14ac:dyDescent="0.3">
      <c r="A1318">
        <v>2</v>
      </c>
      <c r="B1318">
        <v>1.5</v>
      </c>
      <c r="C1318">
        <f t="shared" si="200"/>
        <v>1.0932575062388263</v>
      </c>
      <c r="E1318" t="s">
        <v>18</v>
      </c>
      <c r="F1318" t="s">
        <v>13</v>
      </c>
      <c r="G1318">
        <f t="shared" si="201"/>
        <v>0</v>
      </c>
      <c r="H1318">
        <f t="shared" si="202"/>
        <v>0</v>
      </c>
      <c r="I1318">
        <f t="shared" si="203"/>
        <v>1</v>
      </c>
      <c r="J1318">
        <f t="shared" si="204"/>
        <v>0</v>
      </c>
      <c r="K1318" t="s">
        <v>15</v>
      </c>
      <c r="L1318">
        <f t="shared" si="205"/>
        <v>0</v>
      </c>
      <c r="M1318">
        <f t="shared" si="206"/>
        <v>1</v>
      </c>
      <c r="N1318">
        <f t="shared" si="207"/>
        <v>0</v>
      </c>
      <c r="O1318">
        <v>61.2</v>
      </c>
      <c r="P1318">
        <v>61</v>
      </c>
      <c r="Q1318">
        <v>12196</v>
      </c>
      <c r="R1318">
        <v>9.4088633081081454</v>
      </c>
      <c r="S1318">
        <f t="shared" si="208"/>
        <v>12196</v>
      </c>
      <c r="T1318">
        <v>9.3571076091104999</v>
      </c>
      <c r="U1318">
        <f t="shared" si="209"/>
        <v>11580.843726184808</v>
      </c>
      <c r="V1318">
        <v>5.1755698997645538E-2</v>
      </c>
      <c r="W1318">
        <v>9.3649465537697818</v>
      </c>
      <c r="X1318">
        <v>4.3916754338363617E-2</v>
      </c>
      <c r="Z1318">
        <v>12196</v>
      </c>
      <c r="AA1318">
        <v>9.4088633081081454</v>
      </c>
      <c r="AB1318">
        <v>0</v>
      </c>
      <c r="AC1318">
        <v>1</v>
      </c>
      <c r="AD1318">
        <v>7.29</v>
      </c>
      <c r="AE1318">
        <v>7.34</v>
      </c>
      <c r="AF1318">
        <v>4.4800000000000004</v>
      </c>
    </row>
    <row r="1319" spans="1:32" x14ac:dyDescent="0.3">
      <c r="A1319">
        <v>2</v>
      </c>
      <c r="B1319">
        <v>1.03</v>
      </c>
      <c r="C1319">
        <f t="shared" ref="C1319:C1382" si="210">B1319^0.2199</f>
        <v>1.0065211513317971</v>
      </c>
      <c r="E1319" t="s">
        <v>3</v>
      </c>
      <c r="F1319" t="s">
        <v>17</v>
      </c>
      <c r="G1319">
        <f t="shared" ref="G1319:G1382" si="211">IF(F1319="D",1,0)</f>
        <v>1</v>
      </c>
      <c r="H1319">
        <f t="shared" ref="H1319:H1382" si="212">IF(OR(F1319="E",F1319="F"),1,0)</f>
        <v>0</v>
      </c>
      <c r="I1319">
        <f t="shared" ref="I1319:I1382" si="213">IF(OR(F1319="G",F1319="H"),1,0)</f>
        <v>0</v>
      </c>
      <c r="J1319">
        <f t="shared" ref="J1319:J1382" si="214">IF(OR(F1319="I",F1319="J"),1,0)</f>
        <v>0</v>
      </c>
      <c r="K1319" t="s">
        <v>16</v>
      </c>
      <c r="L1319">
        <f t="shared" ref="L1319:L1382" si="215">IF(OR(K1319="IF",K1319="FL"),1,0)</f>
        <v>1</v>
      </c>
      <c r="M1319">
        <f t="shared" ref="M1319:M1382" si="216">IF(OR(K1319="VS1",K1319="VS2",K1319="VVS1",K1319="VVS2"),1,0)</f>
        <v>0</v>
      </c>
      <c r="N1319">
        <f t="shared" ref="N1319:N1382" si="217">IF(OR(K1319="SI1",K1319="SI2"),1,0)</f>
        <v>0</v>
      </c>
      <c r="O1319">
        <v>62</v>
      </c>
      <c r="P1319">
        <v>56</v>
      </c>
      <c r="Q1319">
        <v>17590</v>
      </c>
      <c r="R1319">
        <v>9.7750858377316039</v>
      </c>
      <c r="S1319">
        <f t="shared" si="208"/>
        <v>17590</v>
      </c>
      <c r="T1319">
        <v>9.2632939888368853</v>
      </c>
      <c r="U1319">
        <f t="shared" si="209"/>
        <v>10543.80738496477</v>
      </c>
      <c r="V1319">
        <v>0.51179184889471863</v>
      </c>
      <c r="W1319">
        <v>9.2617529013138977</v>
      </c>
      <c r="X1319">
        <v>0.51333293641770616</v>
      </c>
      <c r="Z1319">
        <v>17590</v>
      </c>
      <c r="AA1319">
        <v>9.7750858377316039</v>
      </c>
      <c r="AB1319">
        <v>0</v>
      </c>
      <c r="AC1319">
        <v>1</v>
      </c>
      <c r="AD1319">
        <v>6.55</v>
      </c>
      <c r="AE1319">
        <v>6.44</v>
      </c>
      <c r="AF1319">
        <v>4.03</v>
      </c>
    </row>
    <row r="1320" spans="1:32" x14ac:dyDescent="0.3">
      <c r="A1320">
        <v>2</v>
      </c>
      <c r="B1320">
        <v>1.02</v>
      </c>
      <c r="C1320">
        <f t="shared" si="210"/>
        <v>1.0043640927805335</v>
      </c>
      <c r="E1320" t="s">
        <v>12</v>
      </c>
      <c r="F1320" t="s">
        <v>4</v>
      </c>
      <c r="G1320">
        <f t="shared" si="211"/>
        <v>0</v>
      </c>
      <c r="H1320">
        <f t="shared" si="212"/>
        <v>0</v>
      </c>
      <c r="I1320">
        <f t="shared" si="213"/>
        <v>1</v>
      </c>
      <c r="J1320">
        <f t="shared" si="214"/>
        <v>0</v>
      </c>
      <c r="K1320" t="s">
        <v>2</v>
      </c>
      <c r="L1320">
        <f t="shared" si="215"/>
        <v>0</v>
      </c>
      <c r="M1320">
        <f t="shared" si="216"/>
        <v>0</v>
      </c>
      <c r="N1320">
        <f t="shared" si="217"/>
        <v>1</v>
      </c>
      <c r="O1320">
        <v>61.9</v>
      </c>
      <c r="P1320">
        <v>61</v>
      </c>
      <c r="Q1320">
        <v>4558</v>
      </c>
      <c r="R1320">
        <v>8.4246392098056297</v>
      </c>
      <c r="S1320">
        <f t="shared" si="208"/>
        <v>4558.0000000000009</v>
      </c>
      <c r="T1320">
        <v>8.2812432429810432</v>
      </c>
      <c r="U1320">
        <f t="shared" si="209"/>
        <v>3949.1010234033306</v>
      </c>
      <c r="V1320">
        <v>0.14339596682458655</v>
      </c>
      <c r="W1320">
        <v>8.2966086186576327</v>
      </c>
      <c r="X1320">
        <v>0.12803059114799709</v>
      </c>
      <c r="Z1320">
        <v>4558</v>
      </c>
      <c r="AA1320">
        <v>8.4246392098056297</v>
      </c>
      <c r="AB1320">
        <v>0</v>
      </c>
      <c r="AC1320">
        <v>1</v>
      </c>
      <c r="AD1320">
        <v>6.42</v>
      </c>
      <c r="AE1320">
        <v>6.34</v>
      </c>
      <c r="AF1320">
        <v>3.95</v>
      </c>
    </row>
    <row r="1321" spans="1:32" x14ac:dyDescent="0.3">
      <c r="A1321">
        <v>2</v>
      </c>
      <c r="B1321">
        <v>1.01</v>
      </c>
      <c r="C1321">
        <f t="shared" si="210"/>
        <v>1.0021904733436682</v>
      </c>
      <c r="E1321" t="s">
        <v>12</v>
      </c>
      <c r="F1321" t="s">
        <v>4</v>
      </c>
      <c r="G1321">
        <f t="shared" si="211"/>
        <v>0</v>
      </c>
      <c r="H1321">
        <f t="shared" si="212"/>
        <v>0</v>
      </c>
      <c r="I1321">
        <f t="shared" si="213"/>
        <v>1</v>
      </c>
      <c r="J1321">
        <f t="shared" si="214"/>
        <v>0</v>
      </c>
      <c r="K1321" t="s">
        <v>2</v>
      </c>
      <c r="L1321">
        <f t="shared" si="215"/>
        <v>0</v>
      </c>
      <c r="M1321">
        <f t="shared" si="216"/>
        <v>0</v>
      </c>
      <c r="N1321">
        <f t="shared" si="217"/>
        <v>1</v>
      </c>
      <c r="O1321">
        <v>60.5</v>
      </c>
      <c r="P1321">
        <v>58</v>
      </c>
      <c r="Q1321">
        <v>4578</v>
      </c>
      <c r="R1321">
        <v>8.4290175005125114</v>
      </c>
      <c r="S1321">
        <f t="shared" si="208"/>
        <v>4577.9999999999973</v>
      </c>
      <c r="T1321">
        <v>8.2883673920806675</v>
      </c>
      <c r="U1321">
        <f t="shared" si="209"/>
        <v>3977.3354616612014</v>
      </c>
      <c r="V1321">
        <v>0.14065010843184389</v>
      </c>
      <c r="W1321">
        <v>8.3058159090877375</v>
      </c>
      <c r="X1321">
        <v>0.12320159142477394</v>
      </c>
      <c r="Z1321">
        <v>4578</v>
      </c>
      <c r="AA1321">
        <v>8.4290175005125114</v>
      </c>
      <c r="AB1321">
        <v>0</v>
      </c>
      <c r="AC1321">
        <v>1</v>
      </c>
      <c r="AD1321">
        <v>6.47</v>
      </c>
      <c r="AE1321">
        <v>6.39</v>
      </c>
      <c r="AF1321">
        <v>3.89</v>
      </c>
    </row>
    <row r="1322" spans="1:32" x14ac:dyDescent="0.3">
      <c r="A1322">
        <v>2</v>
      </c>
      <c r="B1322">
        <v>1.2</v>
      </c>
      <c r="C1322">
        <f t="shared" si="210"/>
        <v>1.0409070644037852</v>
      </c>
      <c r="E1322" t="s">
        <v>18</v>
      </c>
      <c r="F1322" t="s">
        <v>13</v>
      </c>
      <c r="G1322">
        <f t="shared" si="211"/>
        <v>0</v>
      </c>
      <c r="H1322">
        <f t="shared" si="212"/>
        <v>0</v>
      </c>
      <c r="I1322">
        <f t="shared" si="213"/>
        <v>1</v>
      </c>
      <c r="J1322">
        <f t="shared" si="214"/>
        <v>0</v>
      </c>
      <c r="K1322" t="s">
        <v>9</v>
      </c>
      <c r="L1322">
        <f t="shared" si="215"/>
        <v>0</v>
      </c>
      <c r="M1322">
        <f t="shared" si="216"/>
        <v>1</v>
      </c>
      <c r="N1322">
        <f t="shared" si="217"/>
        <v>0</v>
      </c>
      <c r="O1322">
        <v>62.8</v>
      </c>
      <c r="P1322">
        <v>56</v>
      </c>
      <c r="Q1322">
        <v>9609</v>
      </c>
      <c r="R1322">
        <v>9.1704554382772674</v>
      </c>
      <c r="S1322">
        <f t="shared" si="208"/>
        <v>9608.9999999999964</v>
      </c>
      <c r="T1322">
        <v>8.9699905569611307</v>
      </c>
      <c r="U1322">
        <f t="shared" si="209"/>
        <v>7863.527349539223</v>
      </c>
      <c r="V1322">
        <v>0.20046488131613671</v>
      </c>
      <c r="W1322">
        <v>8.9686124729088661</v>
      </c>
      <c r="X1322">
        <v>0.20184296536840129</v>
      </c>
      <c r="Z1322">
        <v>9609</v>
      </c>
      <c r="AA1322">
        <v>9.1704554382772674</v>
      </c>
      <c r="AB1322">
        <v>0</v>
      </c>
      <c r="AC1322">
        <v>1</v>
      </c>
      <c r="AD1322">
        <v>6.73</v>
      </c>
      <c r="AE1322">
        <v>6.75</v>
      </c>
      <c r="AF1322">
        <v>4.2300000000000004</v>
      </c>
    </row>
    <row r="1323" spans="1:32" x14ac:dyDescent="0.3">
      <c r="A1323">
        <v>2</v>
      </c>
      <c r="B1323">
        <v>1.36</v>
      </c>
      <c r="C1323">
        <f t="shared" si="210"/>
        <v>1.0699542445691419</v>
      </c>
      <c r="E1323" t="s">
        <v>12</v>
      </c>
      <c r="F1323" t="s">
        <v>4</v>
      </c>
      <c r="G1323">
        <f t="shared" si="211"/>
        <v>0</v>
      </c>
      <c r="H1323">
        <f t="shared" si="212"/>
        <v>0</v>
      </c>
      <c r="I1323">
        <f t="shared" si="213"/>
        <v>1</v>
      </c>
      <c r="J1323">
        <f t="shared" si="214"/>
        <v>0</v>
      </c>
      <c r="K1323" t="s">
        <v>15</v>
      </c>
      <c r="L1323">
        <f t="shared" si="215"/>
        <v>0</v>
      </c>
      <c r="M1323">
        <f t="shared" si="216"/>
        <v>1</v>
      </c>
      <c r="N1323">
        <f t="shared" si="217"/>
        <v>0</v>
      </c>
      <c r="O1323">
        <v>61.9</v>
      </c>
      <c r="P1323">
        <v>58</v>
      </c>
      <c r="Q1323">
        <v>8718</v>
      </c>
      <c r="R1323">
        <v>9.0731451327983379</v>
      </c>
      <c r="S1323">
        <f t="shared" si="208"/>
        <v>8718</v>
      </c>
      <c r="T1323">
        <v>9.2357670287045863</v>
      </c>
      <c r="U1323">
        <f t="shared" si="209"/>
        <v>10257.526714547212</v>
      </c>
      <c r="V1323">
        <v>-0.16262189590624843</v>
      </c>
      <c r="W1323">
        <v>9.2247508627239405</v>
      </c>
      <c r="X1323">
        <v>-0.15160572992560262</v>
      </c>
      <c r="Z1323">
        <v>8718</v>
      </c>
      <c r="AA1323">
        <v>9.0731451327983379</v>
      </c>
      <c r="AB1323">
        <v>0</v>
      </c>
      <c r="AC1323">
        <v>1</v>
      </c>
      <c r="AD1323">
        <v>7.09</v>
      </c>
      <c r="AE1323">
        <v>7.15</v>
      </c>
      <c r="AF1323">
        <v>4.41</v>
      </c>
    </row>
    <row r="1324" spans="1:32" x14ac:dyDescent="0.3">
      <c r="A1324">
        <v>2</v>
      </c>
      <c r="B1324">
        <v>1.02</v>
      </c>
      <c r="C1324">
        <f t="shared" si="210"/>
        <v>1.0043640927805335</v>
      </c>
      <c r="E1324" t="s">
        <v>0</v>
      </c>
      <c r="F1324" t="s">
        <v>14</v>
      </c>
      <c r="G1324">
        <f t="shared" si="211"/>
        <v>0</v>
      </c>
      <c r="H1324">
        <f t="shared" si="212"/>
        <v>1</v>
      </c>
      <c r="I1324">
        <f t="shared" si="213"/>
        <v>0</v>
      </c>
      <c r="J1324">
        <f t="shared" si="214"/>
        <v>0</v>
      </c>
      <c r="K1324" t="s">
        <v>11</v>
      </c>
      <c r="L1324">
        <f t="shared" si="215"/>
        <v>0</v>
      </c>
      <c r="M1324">
        <f t="shared" si="216"/>
        <v>0</v>
      </c>
      <c r="N1324">
        <f t="shared" si="217"/>
        <v>1</v>
      </c>
      <c r="O1324">
        <v>64.2</v>
      </c>
      <c r="P1324">
        <v>61</v>
      </c>
      <c r="Q1324">
        <v>3633</v>
      </c>
      <c r="R1324">
        <v>8.1978140322212028</v>
      </c>
      <c r="S1324">
        <f t="shared" si="208"/>
        <v>3633.0000000000027</v>
      </c>
      <c r="T1324">
        <v>8.3676510001610485</v>
      </c>
      <c r="U1324">
        <f t="shared" si="209"/>
        <v>4305.510531372779</v>
      </c>
      <c r="V1324">
        <v>-0.16983696793984571</v>
      </c>
      <c r="W1324">
        <v>8.3820838973193688</v>
      </c>
      <c r="X1324">
        <v>-0.18426986509816601</v>
      </c>
      <c r="Z1324">
        <v>3633</v>
      </c>
      <c r="AA1324">
        <v>8.1978140322212028</v>
      </c>
      <c r="AB1324">
        <v>0</v>
      </c>
      <c r="AC1324">
        <v>1</v>
      </c>
      <c r="AD1324">
        <v>6.3</v>
      </c>
      <c r="AE1324">
        <v>6.21</v>
      </c>
      <c r="AF1324">
        <v>4.0199999999999996</v>
      </c>
    </row>
    <row r="1325" spans="1:32" x14ac:dyDescent="0.3">
      <c r="A1325">
        <v>2</v>
      </c>
      <c r="B1325">
        <v>1.7</v>
      </c>
      <c r="C1325">
        <f t="shared" si="210"/>
        <v>1.1237655591061944</v>
      </c>
      <c r="E1325" t="s">
        <v>12</v>
      </c>
      <c r="F1325" t="s">
        <v>13</v>
      </c>
      <c r="G1325">
        <f t="shared" si="211"/>
        <v>0</v>
      </c>
      <c r="H1325">
        <f t="shared" si="212"/>
        <v>0</v>
      </c>
      <c r="I1325">
        <f t="shared" si="213"/>
        <v>1</v>
      </c>
      <c r="J1325">
        <f t="shared" si="214"/>
        <v>0</v>
      </c>
      <c r="K1325" t="s">
        <v>11</v>
      </c>
      <c r="L1325">
        <f t="shared" si="215"/>
        <v>0</v>
      </c>
      <c r="M1325">
        <f t="shared" si="216"/>
        <v>0</v>
      </c>
      <c r="N1325">
        <f t="shared" si="217"/>
        <v>1</v>
      </c>
      <c r="O1325">
        <v>62</v>
      </c>
      <c r="P1325">
        <v>57</v>
      </c>
      <c r="Q1325">
        <v>11043</v>
      </c>
      <c r="R1325">
        <v>9.3095520220471304</v>
      </c>
      <c r="S1325">
        <f t="shared" si="208"/>
        <v>11042.999999999995</v>
      </c>
      <c r="T1325">
        <v>9.2109720045327936</v>
      </c>
      <c r="U1325">
        <f t="shared" si="209"/>
        <v>10006.318320784601</v>
      </c>
      <c r="V1325">
        <v>9.858001751433676E-2</v>
      </c>
      <c r="W1325">
        <v>9.2071752819571753</v>
      </c>
      <c r="X1325">
        <v>0.10237674008995512</v>
      </c>
      <c r="Z1325">
        <v>11043</v>
      </c>
      <c r="AA1325">
        <v>9.3095520220471304</v>
      </c>
      <c r="AB1325">
        <v>0</v>
      </c>
      <c r="AC1325">
        <v>1</v>
      </c>
      <c r="AD1325">
        <v>7.72</v>
      </c>
      <c r="AE1325">
        <v>7.63</v>
      </c>
      <c r="AF1325">
        <v>4.76</v>
      </c>
    </row>
    <row r="1326" spans="1:32" x14ac:dyDescent="0.3">
      <c r="A1326">
        <v>2</v>
      </c>
      <c r="B1326">
        <v>1.08</v>
      </c>
      <c r="C1326">
        <f t="shared" si="210"/>
        <v>1.0170677506059698</v>
      </c>
      <c r="E1326" t="s">
        <v>3</v>
      </c>
      <c r="F1326" t="s">
        <v>17</v>
      </c>
      <c r="G1326">
        <f t="shared" si="211"/>
        <v>1</v>
      </c>
      <c r="H1326">
        <f t="shared" si="212"/>
        <v>0</v>
      </c>
      <c r="I1326">
        <f t="shared" si="213"/>
        <v>0</v>
      </c>
      <c r="J1326">
        <f t="shared" si="214"/>
        <v>0</v>
      </c>
      <c r="K1326" t="s">
        <v>2</v>
      </c>
      <c r="L1326">
        <f t="shared" si="215"/>
        <v>0</v>
      </c>
      <c r="M1326">
        <f t="shared" si="216"/>
        <v>0</v>
      </c>
      <c r="N1326">
        <f t="shared" si="217"/>
        <v>1</v>
      </c>
      <c r="O1326">
        <v>62.7</v>
      </c>
      <c r="P1326">
        <v>57</v>
      </c>
      <c r="Q1326">
        <v>6539</v>
      </c>
      <c r="R1326">
        <v>8.7855395275612764</v>
      </c>
      <c r="S1326">
        <f t="shared" si="208"/>
        <v>6539.0000000000036</v>
      </c>
      <c r="T1326">
        <v>8.6134141562015731</v>
      </c>
      <c r="U1326">
        <f t="shared" si="209"/>
        <v>5505.0115992938045</v>
      </c>
      <c r="V1326">
        <v>0.17212537135970329</v>
      </c>
      <c r="W1326">
        <v>8.6092343519665349</v>
      </c>
      <c r="X1326">
        <v>0.17630517559474157</v>
      </c>
      <c r="Z1326">
        <v>6539</v>
      </c>
      <c r="AA1326">
        <v>8.7855395275612764</v>
      </c>
      <c r="AB1326">
        <v>0</v>
      </c>
      <c r="AC1326">
        <v>1</v>
      </c>
      <c r="AD1326">
        <v>6.52</v>
      </c>
      <c r="AE1326">
        <v>6.56</v>
      </c>
      <c r="AF1326">
        <v>4.0999999999999996</v>
      </c>
    </row>
    <row r="1327" spans="1:32" x14ac:dyDescent="0.3">
      <c r="A1327">
        <v>2</v>
      </c>
      <c r="B1327">
        <v>1.05</v>
      </c>
      <c r="C1327">
        <f t="shared" si="210"/>
        <v>1.010786718750355</v>
      </c>
      <c r="E1327" t="s">
        <v>3</v>
      </c>
      <c r="F1327" t="s">
        <v>10</v>
      </c>
      <c r="G1327">
        <f t="shared" si="211"/>
        <v>0</v>
      </c>
      <c r="H1327">
        <f t="shared" si="212"/>
        <v>0</v>
      </c>
      <c r="I1327">
        <f t="shared" si="213"/>
        <v>0</v>
      </c>
      <c r="J1327">
        <f t="shared" si="214"/>
        <v>1</v>
      </c>
      <c r="K1327" t="s">
        <v>2</v>
      </c>
      <c r="L1327">
        <f t="shared" si="215"/>
        <v>0</v>
      </c>
      <c r="M1327">
        <f t="shared" si="216"/>
        <v>0</v>
      </c>
      <c r="N1327">
        <f t="shared" si="217"/>
        <v>1</v>
      </c>
      <c r="O1327">
        <v>60.4</v>
      </c>
      <c r="P1327">
        <v>57</v>
      </c>
      <c r="Q1327">
        <v>3822</v>
      </c>
      <c r="R1327">
        <v>8.2485291248002177</v>
      </c>
      <c r="S1327">
        <f t="shared" si="208"/>
        <v>3821.9999999999977</v>
      </c>
      <c r="T1327">
        <v>8.213037761178974</v>
      </c>
      <c r="U1327">
        <f t="shared" si="209"/>
        <v>3688.7309473670857</v>
      </c>
      <c r="V1327">
        <v>3.5491363621243721E-2</v>
      </c>
      <c r="W1327">
        <v>8.2135854823106378</v>
      </c>
      <c r="X1327">
        <v>3.4943642489579929E-2</v>
      </c>
      <c r="Z1327">
        <v>3822</v>
      </c>
      <c r="AA1327">
        <v>8.2485291248002177</v>
      </c>
      <c r="AB1327">
        <v>0</v>
      </c>
      <c r="AC1327">
        <v>1</v>
      </c>
      <c r="AD1327">
        <v>6.6</v>
      </c>
      <c r="AE1327">
        <v>6.58</v>
      </c>
      <c r="AF1327">
        <v>3.98</v>
      </c>
    </row>
    <row r="1328" spans="1:32" x14ac:dyDescent="0.3">
      <c r="A1328">
        <v>2</v>
      </c>
      <c r="B1328">
        <v>1.5</v>
      </c>
      <c r="C1328">
        <f t="shared" si="210"/>
        <v>1.0932575062388263</v>
      </c>
      <c r="E1328" t="s">
        <v>3</v>
      </c>
      <c r="F1328" t="s">
        <v>10</v>
      </c>
      <c r="G1328">
        <f t="shared" si="211"/>
        <v>0</v>
      </c>
      <c r="H1328">
        <f t="shared" si="212"/>
        <v>0</v>
      </c>
      <c r="I1328">
        <f t="shared" si="213"/>
        <v>0</v>
      </c>
      <c r="J1328">
        <f t="shared" si="214"/>
        <v>1</v>
      </c>
      <c r="K1328" t="s">
        <v>7</v>
      </c>
      <c r="L1328">
        <f t="shared" si="215"/>
        <v>0</v>
      </c>
      <c r="M1328">
        <f t="shared" si="216"/>
        <v>1</v>
      </c>
      <c r="N1328">
        <f t="shared" si="217"/>
        <v>0</v>
      </c>
      <c r="O1328">
        <v>61.3</v>
      </c>
      <c r="P1328">
        <v>57</v>
      </c>
      <c r="Q1328">
        <v>10080</v>
      </c>
      <c r="R1328">
        <v>9.2183085416253601</v>
      </c>
      <c r="S1328">
        <f t="shared" si="208"/>
        <v>10080.000000000005</v>
      </c>
      <c r="T1328">
        <v>9.1499956189286262</v>
      </c>
      <c r="U1328">
        <f t="shared" si="209"/>
        <v>9414.3991335133742</v>
      </c>
      <c r="V1328">
        <v>6.8312922696733835E-2</v>
      </c>
      <c r="W1328">
        <v>9.1518152178961643</v>
      </c>
      <c r="X1328">
        <v>6.6493323729195808E-2</v>
      </c>
      <c r="Z1328">
        <v>10080</v>
      </c>
      <c r="AA1328">
        <v>9.2183085416253601</v>
      </c>
      <c r="AB1328">
        <v>0</v>
      </c>
      <c r="AC1328">
        <v>1</v>
      </c>
      <c r="AD1328">
        <v>7.35</v>
      </c>
      <c r="AE1328">
        <v>7.32</v>
      </c>
      <c r="AF1328">
        <v>4.5</v>
      </c>
    </row>
    <row r="1329" spans="1:32" x14ac:dyDescent="0.3">
      <c r="A1329">
        <v>2</v>
      </c>
      <c r="B1329">
        <v>1.53</v>
      </c>
      <c r="C1329">
        <f t="shared" si="210"/>
        <v>1.0980285834290671</v>
      </c>
      <c r="E1329" t="s">
        <v>12</v>
      </c>
      <c r="F1329" t="s">
        <v>10</v>
      </c>
      <c r="G1329">
        <f t="shared" si="211"/>
        <v>0</v>
      </c>
      <c r="H1329">
        <f t="shared" si="212"/>
        <v>0</v>
      </c>
      <c r="I1329">
        <f t="shared" si="213"/>
        <v>0</v>
      </c>
      <c r="J1329">
        <f t="shared" si="214"/>
        <v>1</v>
      </c>
      <c r="K1329" t="s">
        <v>7</v>
      </c>
      <c r="L1329">
        <f t="shared" si="215"/>
        <v>0</v>
      </c>
      <c r="M1329">
        <f t="shared" si="216"/>
        <v>1</v>
      </c>
      <c r="N1329">
        <f t="shared" si="217"/>
        <v>0</v>
      </c>
      <c r="O1329">
        <v>61.2</v>
      </c>
      <c r="P1329">
        <v>59</v>
      </c>
      <c r="Q1329">
        <v>10282</v>
      </c>
      <c r="R1329">
        <v>9.2381500726154506</v>
      </c>
      <c r="S1329">
        <f t="shared" si="208"/>
        <v>10282.000000000007</v>
      </c>
      <c r="T1329">
        <v>9.1960319940315802</v>
      </c>
      <c r="U1329">
        <f t="shared" si="209"/>
        <v>9857.9350041160305</v>
      </c>
      <c r="V1329">
        <v>4.21180785838704E-2</v>
      </c>
      <c r="W1329">
        <v>9.1972406027004379</v>
      </c>
      <c r="X1329">
        <v>4.0909469915012764E-2</v>
      </c>
      <c r="Z1329">
        <v>10282</v>
      </c>
      <c r="AA1329">
        <v>9.2381500726154506</v>
      </c>
      <c r="AB1329">
        <v>0</v>
      </c>
      <c r="AC1329">
        <v>1</v>
      </c>
      <c r="AD1329">
        <v>7.41</v>
      </c>
      <c r="AE1329">
        <v>7.39</v>
      </c>
      <c r="AF1329">
        <v>4.53</v>
      </c>
    </row>
    <row r="1330" spans="1:32" x14ac:dyDescent="0.3">
      <c r="A1330">
        <v>2</v>
      </c>
      <c r="B1330">
        <v>1.28</v>
      </c>
      <c r="C1330">
        <f t="shared" si="210"/>
        <v>1.0557849631181644</v>
      </c>
      <c r="E1330" t="s">
        <v>12</v>
      </c>
      <c r="F1330" t="s">
        <v>10</v>
      </c>
      <c r="G1330">
        <f t="shared" si="211"/>
        <v>0</v>
      </c>
      <c r="H1330">
        <f t="shared" si="212"/>
        <v>0</v>
      </c>
      <c r="I1330">
        <f t="shared" si="213"/>
        <v>0</v>
      </c>
      <c r="J1330">
        <f t="shared" si="214"/>
        <v>1</v>
      </c>
      <c r="K1330" t="s">
        <v>7</v>
      </c>
      <c r="L1330">
        <f t="shared" si="215"/>
        <v>0</v>
      </c>
      <c r="M1330">
        <f t="shared" si="216"/>
        <v>1</v>
      </c>
      <c r="N1330">
        <f t="shared" si="217"/>
        <v>0</v>
      </c>
      <c r="O1330">
        <v>61.1</v>
      </c>
      <c r="P1330">
        <v>61</v>
      </c>
      <c r="Q1330">
        <v>6583</v>
      </c>
      <c r="R1330">
        <v>8.7922458474678766</v>
      </c>
      <c r="S1330">
        <f t="shared" si="208"/>
        <v>6582.9999999999991</v>
      </c>
      <c r="T1330">
        <v>8.8892857898620026</v>
      </c>
      <c r="U1330">
        <f t="shared" si="209"/>
        <v>7253.8365693600008</v>
      </c>
      <c r="V1330">
        <v>-9.7039942394125944E-2</v>
      </c>
      <c r="W1330">
        <v>8.885666986623999</v>
      </c>
      <c r="X1330">
        <v>-9.3421139156122379E-2</v>
      </c>
      <c r="Z1330">
        <v>6583</v>
      </c>
      <c r="AA1330">
        <v>8.7922458474678766</v>
      </c>
      <c r="AB1330">
        <v>0</v>
      </c>
      <c r="AC1330">
        <v>1</v>
      </c>
      <c r="AD1330">
        <v>7.01</v>
      </c>
      <c r="AE1330">
        <v>6.96</v>
      </c>
      <c r="AF1330">
        <v>4.2699999999999996</v>
      </c>
    </row>
    <row r="1331" spans="1:32" x14ac:dyDescent="0.3">
      <c r="A1331">
        <v>2</v>
      </c>
      <c r="B1331">
        <v>1.55</v>
      </c>
      <c r="C1331">
        <f t="shared" si="210"/>
        <v>1.1011689080849627</v>
      </c>
      <c r="E1331" t="s">
        <v>12</v>
      </c>
      <c r="F1331" t="s">
        <v>13</v>
      </c>
      <c r="G1331">
        <f t="shared" si="211"/>
        <v>0</v>
      </c>
      <c r="H1331">
        <f t="shared" si="212"/>
        <v>0</v>
      </c>
      <c r="I1331">
        <f t="shared" si="213"/>
        <v>1</v>
      </c>
      <c r="J1331">
        <f t="shared" si="214"/>
        <v>0</v>
      </c>
      <c r="K1331" t="s">
        <v>15</v>
      </c>
      <c r="L1331">
        <f t="shared" si="215"/>
        <v>0</v>
      </c>
      <c r="M1331">
        <f t="shared" si="216"/>
        <v>1</v>
      </c>
      <c r="N1331">
        <f t="shared" si="217"/>
        <v>0</v>
      </c>
      <c r="O1331">
        <v>60.5</v>
      </c>
      <c r="P1331">
        <v>60</v>
      </c>
      <c r="Q1331">
        <v>10499</v>
      </c>
      <c r="R1331">
        <v>9.2590352935149411</v>
      </c>
      <c r="S1331">
        <f t="shared" si="208"/>
        <v>10498.999999999998</v>
      </c>
      <c r="T1331">
        <v>9.4324118144134594</v>
      </c>
      <c r="U1331">
        <f t="shared" si="209"/>
        <v>12486.605820330757</v>
      </c>
      <c r="V1331">
        <v>-0.17337652089851829</v>
      </c>
      <c r="W1331">
        <v>9.4363389268467515</v>
      </c>
      <c r="X1331">
        <v>-0.17730363333181032</v>
      </c>
      <c r="Z1331">
        <v>10499</v>
      </c>
      <c r="AA1331">
        <v>9.2590352935149411</v>
      </c>
      <c r="AB1331">
        <v>0</v>
      </c>
      <c r="AC1331">
        <v>1</v>
      </c>
      <c r="AD1331">
        <v>7.49</v>
      </c>
      <c r="AE1331">
        <v>7.46</v>
      </c>
      <c r="AF1331">
        <v>4.5199999999999996</v>
      </c>
    </row>
    <row r="1332" spans="1:32" x14ac:dyDescent="0.3">
      <c r="A1332">
        <v>2</v>
      </c>
      <c r="B1332">
        <v>1.1000000000000001</v>
      </c>
      <c r="C1332">
        <f t="shared" si="210"/>
        <v>1.0211798847575535</v>
      </c>
      <c r="E1332" t="s">
        <v>3</v>
      </c>
      <c r="F1332" t="s">
        <v>13</v>
      </c>
      <c r="G1332">
        <f t="shared" si="211"/>
        <v>0</v>
      </c>
      <c r="H1332">
        <f t="shared" si="212"/>
        <v>0</v>
      </c>
      <c r="I1332">
        <f t="shared" si="213"/>
        <v>1</v>
      </c>
      <c r="J1332">
        <f t="shared" si="214"/>
        <v>0</v>
      </c>
      <c r="K1332" t="s">
        <v>15</v>
      </c>
      <c r="L1332">
        <f t="shared" si="215"/>
        <v>0</v>
      </c>
      <c r="M1332">
        <f t="shared" si="216"/>
        <v>1</v>
      </c>
      <c r="N1332">
        <f t="shared" si="217"/>
        <v>0</v>
      </c>
      <c r="O1332">
        <v>62.5</v>
      </c>
      <c r="P1332">
        <v>54</v>
      </c>
      <c r="Q1332">
        <v>7074</v>
      </c>
      <c r="R1332">
        <v>8.8641813697654257</v>
      </c>
      <c r="S1332">
        <f t="shared" si="208"/>
        <v>7073.9999999999982</v>
      </c>
      <c r="T1332">
        <v>8.8673217811206548</v>
      </c>
      <c r="U1332">
        <f t="shared" si="209"/>
        <v>7096.2501890137228</v>
      </c>
      <c r="V1332">
        <v>-3.1404113552291335E-3</v>
      </c>
      <c r="W1332">
        <v>8.8621707076831093</v>
      </c>
      <c r="X1332">
        <v>2.0106620823163723E-3</v>
      </c>
      <c r="Z1332">
        <v>7074</v>
      </c>
      <c r="AA1332">
        <v>8.8641813697654257</v>
      </c>
      <c r="AB1332">
        <v>0</v>
      </c>
      <c r="AC1332">
        <v>1</v>
      </c>
      <c r="AD1332">
        <v>6.59</v>
      </c>
      <c r="AE1332">
        <v>6.62</v>
      </c>
      <c r="AF1332">
        <v>4.12</v>
      </c>
    </row>
    <row r="1333" spans="1:32" x14ac:dyDescent="0.3">
      <c r="A1333">
        <v>2</v>
      </c>
      <c r="B1333">
        <v>1.26</v>
      </c>
      <c r="C1333">
        <f t="shared" si="210"/>
        <v>1.0521350361527664</v>
      </c>
      <c r="E1333" t="s">
        <v>3</v>
      </c>
      <c r="F1333" t="s">
        <v>14</v>
      </c>
      <c r="G1333">
        <f t="shared" si="211"/>
        <v>0</v>
      </c>
      <c r="H1333">
        <f t="shared" si="212"/>
        <v>1</v>
      </c>
      <c r="I1333">
        <f t="shared" si="213"/>
        <v>0</v>
      </c>
      <c r="J1333">
        <f t="shared" si="214"/>
        <v>0</v>
      </c>
      <c r="K1333" t="s">
        <v>11</v>
      </c>
      <c r="L1333">
        <f t="shared" si="215"/>
        <v>0</v>
      </c>
      <c r="M1333">
        <f t="shared" si="216"/>
        <v>0</v>
      </c>
      <c r="N1333">
        <f t="shared" si="217"/>
        <v>1</v>
      </c>
      <c r="O1333">
        <v>62.7</v>
      </c>
      <c r="P1333">
        <v>58</v>
      </c>
      <c r="Q1333">
        <v>6277</v>
      </c>
      <c r="R1333">
        <v>8.7446474383175321</v>
      </c>
      <c r="S1333">
        <f t="shared" si="208"/>
        <v>6277.0000000000027</v>
      </c>
      <c r="T1333">
        <v>8.8071311934420518</v>
      </c>
      <c r="U1333">
        <f t="shared" si="209"/>
        <v>6681.7231739848057</v>
      </c>
      <c r="V1333">
        <v>-6.2483755124519647E-2</v>
      </c>
      <c r="W1333">
        <v>8.7961591495675453</v>
      </c>
      <c r="X1333">
        <v>-5.1511711250013192E-2</v>
      </c>
      <c r="Z1333">
        <v>6277</v>
      </c>
      <c r="AA1333">
        <v>8.7446474383175321</v>
      </c>
      <c r="AB1333">
        <v>0</v>
      </c>
      <c r="AC1333">
        <v>1</v>
      </c>
      <c r="AD1333">
        <v>6.91</v>
      </c>
      <c r="AE1333">
        <v>6.87</v>
      </c>
      <c r="AF1333">
        <v>4.32</v>
      </c>
    </row>
    <row r="1334" spans="1:32" x14ac:dyDescent="0.3">
      <c r="A1334">
        <v>2</v>
      </c>
      <c r="B1334">
        <v>1.1200000000000001</v>
      </c>
      <c r="C1334">
        <f t="shared" si="210"/>
        <v>1.0252341011706301</v>
      </c>
      <c r="E1334" t="s">
        <v>12</v>
      </c>
      <c r="F1334" t="s">
        <v>14</v>
      </c>
      <c r="G1334">
        <f t="shared" si="211"/>
        <v>0</v>
      </c>
      <c r="H1334">
        <f t="shared" si="212"/>
        <v>1</v>
      </c>
      <c r="I1334">
        <f t="shared" si="213"/>
        <v>0</v>
      </c>
      <c r="J1334">
        <f t="shared" si="214"/>
        <v>0</v>
      </c>
      <c r="K1334" t="s">
        <v>5</v>
      </c>
      <c r="L1334">
        <f t="shared" si="215"/>
        <v>0</v>
      </c>
      <c r="M1334">
        <f t="shared" si="216"/>
        <v>1</v>
      </c>
      <c r="N1334">
        <f t="shared" si="217"/>
        <v>0</v>
      </c>
      <c r="O1334">
        <v>62.4</v>
      </c>
      <c r="P1334">
        <v>59</v>
      </c>
      <c r="Q1334">
        <v>10211</v>
      </c>
      <c r="R1334">
        <v>9.2312208495555375</v>
      </c>
      <c r="S1334">
        <f t="shared" si="208"/>
        <v>10210.999999999995</v>
      </c>
      <c r="T1334">
        <v>8.9817372451488193</v>
      </c>
      <c r="U1334">
        <f t="shared" si="209"/>
        <v>7956.4424070719015</v>
      </c>
      <c r="V1334">
        <v>0.24948360440671813</v>
      </c>
      <c r="W1334">
        <v>8.9800402666099366</v>
      </c>
      <c r="X1334">
        <v>0.25118058294560086</v>
      </c>
      <c r="Z1334">
        <v>10211</v>
      </c>
      <c r="AA1334">
        <v>9.2312208495555375</v>
      </c>
      <c r="AB1334">
        <v>0</v>
      </c>
      <c r="AC1334">
        <v>1</v>
      </c>
      <c r="AD1334">
        <v>6.66</v>
      </c>
      <c r="AE1334">
        <v>6.58</v>
      </c>
      <c r="AF1334">
        <v>4.13</v>
      </c>
    </row>
    <row r="1335" spans="1:32" x14ac:dyDescent="0.3">
      <c r="A1335">
        <v>2</v>
      </c>
      <c r="B1335">
        <v>1.51</v>
      </c>
      <c r="C1335">
        <f t="shared" si="210"/>
        <v>1.0948560705584958</v>
      </c>
      <c r="E1335" t="s">
        <v>18</v>
      </c>
      <c r="F1335" t="s">
        <v>1</v>
      </c>
      <c r="G1335">
        <f t="shared" si="211"/>
        <v>0</v>
      </c>
      <c r="H1335">
        <f t="shared" si="212"/>
        <v>0</v>
      </c>
      <c r="I1335">
        <f t="shared" si="213"/>
        <v>0</v>
      </c>
      <c r="J1335">
        <f t="shared" si="214"/>
        <v>1</v>
      </c>
      <c r="K1335" t="s">
        <v>2</v>
      </c>
      <c r="L1335">
        <f t="shared" si="215"/>
        <v>0</v>
      </c>
      <c r="M1335">
        <f t="shared" si="216"/>
        <v>0</v>
      </c>
      <c r="N1335">
        <f t="shared" si="217"/>
        <v>1</v>
      </c>
      <c r="O1335">
        <v>61.2</v>
      </c>
      <c r="P1335">
        <v>62</v>
      </c>
      <c r="Q1335">
        <v>6851</v>
      </c>
      <c r="R1335">
        <v>8.8321499060028987</v>
      </c>
      <c r="S1335">
        <f t="shared" si="208"/>
        <v>6850.9999999999982</v>
      </c>
      <c r="T1335">
        <v>8.7815996710067221</v>
      </c>
      <c r="U1335">
        <f t="shared" si="209"/>
        <v>6513.2879621197781</v>
      </c>
      <c r="V1335">
        <v>5.0550234996176613E-2</v>
      </c>
      <c r="W1335">
        <v>8.786947963565666</v>
      </c>
      <c r="X1335">
        <v>4.5201942437232745E-2</v>
      </c>
      <c r="Z1335">
        <v>6851</v>
      </c>
      <c r="AA1335">
        <v>8.8321499060028987</v>
      </c>
      <c r="AB1335">
        <v>0</v>
      </c>
      <c r="AC1335">
        <v>1</v>
      </c>
      <c r="AD1335">
        <v>7.32</v>
      </c>
      <c r="AE1335">
        <v>7.36</v>
      </c>
      <c r="AF1335">
        <v>4.49</v>
      </c>
    </row>
    <row r="1336" spans="1:32" x14ac:dyDescent="0.3">
      <c r="A1336">
        <v>2</v>
      </c>
      <c r="B1336">
        <v>1.31</v>
      </c>
      <c r="C1336">
        <f t="shared" si="210"/>
        <v>1.0611773162346796</v>
      </c>
      <c r="E1336" t="s">
        <v>3</v>
      </c>
      <c r="F1336" t="s">
        <v>13</v>
      </c>
      <c r="G1336">
        <f t="shared" si="211"/>
        <v>0</v>
      </c>
      <c r="H1336">
        <f t="shared" si="212"/>
        <v>0</v>
      </c>
      <c r="I1336">
        <f t="shared" si="213"/>
        <v>1</v>
      </c>
      <c r="J1336">
        <f t="shared" si="214"/>
        <v>0</v>
      </c>
      <c r="K1336" t="s">
        <v>9</v>
      </c>
      <c r="L1336">
        <f t="shared" si="215"/>
        <v>0</v>
      </c>
      <c r="M1336">
        <f t="shared" si="216"/>
        <v>1</v>
      </c>
      <c r="N1336">
        <f t="shared" si="217"/>
        <v>0</v>
      </c>
      <c r="O1336">
        <v>61.1</v>
      </c>
      <c r="P1336">
        <v>57</v>
      </c>
      <c r="Q1336">
        <v>11247</v>
      </c>
      <c r="R1336">
        <v>9.327856705404022</v>
      </c>
      <c r="S1336">
        <f t="shared" si="208"/>
        <v>11247.000000000004</v>
      </c>
      <c r="T1336">
        <v>9.1278773634269772</v>
      </c>
      <c r="U1336">
        <f t="shared" si="209"/>
        <v>9208.4550063781098</v>
      </c>
      <c r="V1336">
        <v>0.19997934197704481</v>
      </c>
      <c r="W1336">
        <v>9.1259679987063684</v>
      </c>
      <c r="X1336">
        <v>0.20188870669765357</v>
      </c>
      <c r="Z1336">
        <v>11247</v>
      </c>
      <c r="AA1336">
        <v>9.327856705404022</v>
      </c>
      <c r="AB1336">
        <v>0</v>
      </c>
      <c r="AC1336">
        <v>1</v>
      </c>
      <c r="AD1336">
        <v>7.06</v>
      </c>
      <c r="AE1336">
        <v>7.01</v>
      </c>
      <c r="AF1336">
        <v>4.3</v>
      </c>
    </row>
    <row r="1337" spans="1:32" x14ac:dyDescent="0.3">
      <c r="A1337">
        <v>2</v>
      </c>
      <c r="B1337">
        <v>1.27</v>
      </c>
      <c r="C1337">
        <f t="shared" si="210"/>
        <v>1.0539656046354113</v>
      </c>
      <c r="E1337" t="s">
        <v>3</v>
      </c>
      <c r="F1337" t="s">
        <v>13</v>
      </c>
      <c r="G1337">
        <f t="shared" si="211"/>
        <v>0</v>
      </c>
      <c r="H1337">
        <f t="shared" si="212"/>
        <v>0</v>
      </c>
      <c r="I1337">
        <f t="shared" si="213"/>
        <v>1</v>
      </c>
      <c r="J1337">
        <f t="shared" si="214"/>
        <v>0</v>
      </c>
      <c r="K1337" t="s">
        <v>11</v>
      </c>
      <c r="L1337">
        <f t="shared" si="215"/>
        <v>0</v>
      </c>
      <c r="M1337">
        <f t="shared" si="216"/>
        <v>0</v>
      </c>
      <c r="N1337">
        <f t="shared" si="217"/>
        <v>1</v>
      </c>
      <c r="O1337">
        <v>58.8</v>
      </c>
      <c r="P1337">
        <v>56</v>
      </c>
      <c r="Q1337">
        <v>4936</v>
      </c>
      <c r="R1337">
        <v>8.5043105655852234</v>
      </c>
      <c r="S1337">
        <f t="shared" si="208"/>
        <v>4935.9999999999982</v>
      </c>
      <c r="T1337">
        <v>8.7299050917844632</v>
      </c>
      <c r="U1337">
        <f t="shared" si="209"/>
        <v>6185.1410626430552</v>
      </c>
      <c r="V1337">
        <v>-0.22559452619923981</v>
      </c>
      <c r="W1337">
        <v>8.7265355534112636</v>
      </c>
      <c r="X1337">
        <v>-0.22222498782604028</v>
      </c>
      <c r="Z1337">
        <v>4936</v>
      </c>
      <c r="AA1337">
        <v>8.5043105655852234</v>
      </c>
      <c r="AB1337">
        <v>0</v>
      </c>
      <c r="AC1337">
        <v>1</v>
      </c>
      <c r="AD1337">
        <v>7.16</v>
      </c>
      <c r="AE1337">
        <v>7.06</v>
      </c>
      <c r="AF1337">
        <v>4.18</v>
      </c>
    </row>
    <row r="1338" spans="1:32" x14ac:dyDescent="0.3">
      <c r="A1338">
        <v>2</v>
      </c>
      <c r="B1338">
        <v>1.5</v>
      </c>
      <c r="C1338">
        <f t="shared" si="210"/>
        <v>1.0932575062388263</v>
      </c>
      <c r="E1338" t="s">
        <v>0</v>
      </c>
      <c r="F1338" t="s">
        <v>4</v>
      </c>
      <c r="G1338">
        <f t="shared" si="211"/>
        <v>0</v>
      </c>
      <c r="H1338">
        <f t="shared" si="212"/>
        <v>0</v>
      </c>
      <c r="I1338">
        <f t="shared" si="213"/>
        <v>1</v>
      </c>
      <c r="J1338">
        <f t="shared" si="214"/>
        <v>0</v>
      </c>
      <c r="K1338" t="s">
        <v>7</v>
      </c>
      <c r="L1338">
        <f t="shared" si="215"/>
        <v>0</v>
      </c>
      <c r="M1338">
        <f t="shared" si="216"/>
        <v>1</v>
      </c>
      <c r="N1338">
        <f t="shared" si="217"/>
        <v>0</v>
      </c>
      <c r="O1338">
        <v>64.2</v>
      </c>
      <c r="P1338">
        <v>56</v>
      </c>
      <c r="Q1338">
        <v>8749</v>
      </c>
      <c r="R1338">
        <v>9.076694687106265</v>
      </c>
      <c r="S1338">
        <f t="shared" si="208"/>
        <v>8749.0000000000036</v>
      </c>
      <c r="T1338">
        <v>9.2708727353829321</v>
      </c>
      <c r="U1338">
        <f t="shared" si="209"/>
        <v>10624.019799613652</v>
      </c>
      <c r="V1338">
        <v>-0.19417804827666707</v>
      </c>
      <c r="W1338">
        <v>9.2664383102812593</v>
      </c>
      <c r="X1338">
        <v>-0.18974362317499427</v>
      </c>
      <c r="Z1338">
        <v>8749</v>
      </c>
      <c r="AA1338">
        <v>9.076694687106265</v>
      </c>
      <c r="AB1338">
        <v>0</v>
      </c>
      <c r="AC1338">
        <v>1</v>
      </c>
      <c r="AD1338">
        <v>7.3</v>
      </c>
      <c r="AE1338">
        <v>7.09</v>
      </c>
      <c r="AF1338">
        <v>4.62</v>
      </c>
    </row>
    <row r="1339" spans="1:32" x14ac:dyDescent="0.3">
      <c r="A1339">
        <v>2</v>
      </c>
      <c r="B1339">
        <v>1.52</v>
      </c>
      <c r="C1339">
        <f t="shared" si="210"/>
        <v>1.0964463975475236</v>
      </c>
      <c r="E1339" t="s">
        <v>12</v>
      </c>
      <c r="F1339" t="s">
        <v>17</v>
      </c>
      <c r="G1339">
        <f t="shared" si="211"/>
        <v>1</v>
      </c>
      <c r="H1339">
        <f t="shared" si="212"/>
        <v>0</v>
      </c>
      <c r="I1339">
        <f t="shared" si="213"/>
        <v>0</v>
      </c>
      <c r="J1339">
        <f t="shared" si="214"/>
        <v>0</v>
      </c>
      <c r="K1339" t="s">
        <v>11</v>
      </c>
      <c r="L1339">
        <f t="shared" si="215"/>
        <v>0</v>
      </c>
      <c r="M1339">
        <f t="shared" si="216"/>
        <v>0</v>
      </c>
      <c r="N1339">
        <f t="shared" si="217"/>
        <v>1</v>
      </c>
      <c r="O1339">
        <v>58.6</v>
      </c>
      <c r="P1339">
        <v>62</v>
      </c>
      <c r="Q1339">
        <v>8366</v>
      </c>
      <c r="R1339">
        <v>9.0319311520021444</v>
      </c>
      <c r="S1339">
        <f t="shared" si="208"/>
        <v>8366.0000000000055</v>
      </c>
      <c r="T1339">
        <v>9.176138189550981</v>
      </c>
      <c r="U1339">
        <f t="shared" si="209"/>
        <v>9663.7610062086278</v>
      </c>
      <c r="V1339">
        <v>-0.14420703754883668</v>
      </c>
      <c r="W1339">
        <v>9.1841871517540916</v>
      </c>
      <c r="X1339">
        <v>-0.15225599975194726</v>
      </c>
      <c r="Z1339">
        <v>8366</v>
      </c>
      <c r="AA1339">
        <v>9.0319311520021444</v>
      </c>
      <c r="AB1339">
        <v>0</v>
      </c>
      <c r="AC1339">
        <v>1</v>
      </c>
      <c r="AD1339">
        <v>7.56</v>
      </c>
      <c r="AE1339">
        <v>7.45</v>
      </c>
      <c r="AF1339">
        <v>4.41</v>
      </c>
    </row>
    <row r="1340" spans="1:32" x14ac:dyDescent="0.3">
      <c r="A1340">
        <v>2</v>
      </c>
      <c r="B1340">
        <v>1.01</v>
      </c>
      <c r="C1340">
        <f t="shared" si="210"/>
        <v>1.0021904733436682</v>
      </c>
      <c r="E1340" t="s">
        <v>12</v>
      </c>
      <c r="F1340" t="s">
        <v>14</v>
      </c>
      <c r="G1340">
        <f t="shared" si="211"/>
        <v>0</v>
      </c>
      <c r="H1340">
        <f t="shared" si="212"/>
        <v>1</v>
      </c>
      <c r="I1340">
        <f t="shared" si="213"/>
        <v>0</v>
      </c>
      <c r="J1340">
        <f t="shared" si="214"/>
        <v>0</v>
      </c>
      <c r="K1340" t="s">
        <v>15</v>
      </c>
      <c r="L1340">
        <f t="shared" si="215"/>
        <v>0</v>
      </c>
      <c r="M1340">
        <f t="shared" si="216"/>
        <v>1</v>
      </c>
      <c r="N1340">
        <f t="shared" si="217"/>
        <v>0</v>
      </c>
      <c r="O1340">
        <v>62.2</v>
      </c>
      <c r="P1340">
        <v>60</v>
      </c>
      <c r="Q1340">
        <v>6416</v>
      </c>
      <c r="R1340">
        <v>8.7665501495463509</v>
      </c>
      <c r="S1340">
        <f t="shared" si="208"/>
        <v>6416.0000000000036</v>
      </c>
      <c r="T1340">
        <v>8.8371471070509777</v>
      </c>
      <c r="U1340">
        <f t="shared" si="209"/>
        <v>6885.3215086969203</v>
      </c>
      <c r="V1340">
        <v>-7.0596957504626801E-2</v>
      </c>
      <c r="W1340">
        <v>8.8456001949412588</v>
      </c>
      <c r="X1340">
        <v>-7.9050045394907897E-2</v>
      </c>
      <c r="Z1340">
        <v>6416</v>
      </c>
      <c r="AA1340">
        <v>8.7665501495463509</v>
      </c>
      <c r="AB1340">
        <v>0</v>
      </c>
      <c r="AC1340">
        <v>1</v>
      </c>
      <c r="AD1340">
        <v>6.37</v>
      </c>
      <c r="AE1340">
        <v>6.4</v>
      </c>
      <c r="AF1340">
        <v>3.97</v>
      </c>
    </row>
    <row r="1341" spans="1:32" x14ac:dyDescent="0.3">
      <c r="A1341">
        <v>2</v>
      </c>
      <c r="B1341">
        <v>1.53</v>
      </c>
      <c r="C1341">
        <f t="shared" si="210"/>
        <v>1.0980285834290671</v>
      </c>
      <c r="E1341" t="s">
        <v>12</v>
      </c>
      <c r="F1341" t="s">
        <v>4</v>
      </c>
      <c r="G1341">
        <f t="shared" si="211"/>
        <v>0</v>
      </c>
      <c r="H1341">
        <f t="shared" si="212"/>
        <v>0</v>
      </c>
      <c r="I1341">
        <f t="shared" si="213"/>
        <v>1</v>
      </c>
      <c r="J1341">
        <f t="shared" si="214"/>
        <v>0</v>
      </c>
      <c r="K1341" t="s">
        <v>15</v>
      </c>
      <c r="L1341">
        <f t="shared" si="215"/>
        <v>0</v>
      </c>
      <c r="M1341">
        <f t="shared" si="216"/>
        <v>1</v>
      </c>
      <c r="N1341">
        <f t="shared" si="217"/>
        <v>0</v>
      </c>
      <c r="O1341">
        <v>60.1</v>
      </c>
      <c r="P1341">
        <v>58</v>
      </c>
      <c r="Q1341">
        <v>11087</v>
      </c>
      <c r="R1341">
        <v>9.313528529772352</v>
      </c>
      <c r="S1341">
        <f t="shared" si="208"/>
        <v>11087.000000000004</v>
      </c>
      <c r="T1341">
        <v>9.5499458754943909</v>
      </c>
      <c r="U1341">
        <f t="shared" si="209"/>
        <v>14043.934529918624</v>
      </c>
      <c r="V1341">
        <v>-0.23641734572203887</v>
      </c>
      <c r="W1341">
        <v>9.5050033578416304</v>
      </c>
      <c r="X1341">
        <v>-0.1914748280692784</v>
      </c>
      <c r="Z1341">
        <v>11087</v>
      </c>
      <c r="AA1341">
        <v>9.313528529772352</v>
      </c>
      <c r="AB1341">
        <v>0</v>
      </c>
      <c r="AC1341">
        <v>1</v>
      </c>
      <c r="AD1341">
        <v>7.6</v>
      </c>
      <c r="AE1341">
        <v>7.57</v>
      </c>
      <c r="AF1341">
        <v>4.71</v>
      </c>
    </row>
    <row r="1342" spans="1:32" x14ac:dyDescent="0.3">
      <c r="A1342">
        <v>2</v>
      </c>
      <c r="B1342">
        <v>1.01</v>
      </c>
      <c r="C1342">
        <f t="shared" si="210"/>
        <v>1.0021904733436682</v>
      </c>
      <c r="E1342" t="s">
        <v>12</v>
      </c>
      <c r="F1342" t="s">
        <v>14</v>
      </c>
      <c r="G1342">
        <f t="shared" si="211"/>
        <v>0</v>
      </c>
      <c r="H1342">
        <f t="shared" si="212"/>
        <v>1</v>
      </c>
      <c r="I1342">
        <f t="shared" si="213"/>
        <v>0</v>
      </c>
      <c r="J1342">
        <f t="shared" si="214"/>
        <v>0</v>
      </c>
      <c r="K1342" t="s">
        <v>11</v>
      </c>
      <c r="L1342">
        <f t="shared" si="215"/>
        <v>0</v>
      </c>
      <c r="M1342">
        <f t="shared" si="216"/>
        <v>0</v>
      </c>
      <c r="N1342">
        <f t="shared" si="217"/>
        <v>1</v>
      </c>
      <c r="O1342">
        <v>61.8</v>
      </c>
      <c r="P1342">
        <v>59</v>
      </c>
      <c r="Q1342">
        <v>4008</v>
      </c>
      <c r="R1342">
        <v>8.2960476427646999</v>
      </c>
      <c r="S1342">
        <f t="shared" si="208"/>
        <v>4007.9999999999964</v>
      </c>
      <c r="T1342">
        <v>8.3913894474033199</v>
      </c>
      <c r="U1342">
        <f t="shared" si="209"/>
        <v>4408.9394297741474</v>
      </c>
      <c r="V1342">
        <v>-9.5341804638620076E-2</v>
      </c>
      <c r="W1342">
        <v>8.4079567574173719</v>
      </c>
      <c r="X1342">
        <v>-0.11190911465267206</v>
      </c>
      <c r="Z1342">
        <v>4008</v>
      </c>
      <c r="AA1342">
        <v>8.2960476427646999</v>
      </c>
      <c r="AB1342">
        <v>0</v>
      </c>
      <c r="AC1342">
        <v>1</v>
      </c>
      <c r="AD1342">
        <v>6.41</v>
      </c>
      <c r="AE1342">
        <v>6.31</v>
      </c>
      <c r="AF1342">
        <v>3.93</v>
      </c>
    </row>
    <row r="1343" spans="1:32" x14ac:dyDescent="0.3">
      <c r="A1343">
        <v>2</v>
      </c>
      <c r="B1343">
        <v>1.35</v>
      </c>
      <c r="C1343">
        <f t="shared" si="210"/>
        <v>1.068219239476776</v>
      </c>
      <c r="E1343" t="s">
        <v>18</v>
      </c>
      <c r="F1343" t="s">
        <v>1</v>
      </c>
      <c r="G1343">
        <f t="shared" si="211"/>
        <v>0</v>
      </c>
      <c r="H1343">
        <f t="shared" si="212"/>
        <v>0</v>
      </c>
      <c r="I1343">
        <f t="shared" si="213"/>
        <v>0</v>
      </c>
      <c r="J1343">
        <f t="shared" si="214"/>
        <v>1</v>
      </c>
      <c r="K1343" t="s">
        <v>2</v>
      </c>
      <c r="L1343">
        <f t="shared" si="215"/>
        <v>0</v>
      </c>
      <c r="M1343">
        <f t="shared" si="216"/>
        <v>0</v>
      </c>
      <c r="N1343">
        <f t="shared" si="217"/>
        <v>1</v>
      </c>
      <c r="O1343">
        <v>61.1</v>
      </c>
      <c r="P1343">
        <v>61</v>
      </c>
      <c r="Q1343">
        <v>5613</v>
      </c>
      <c r="R1343">
        <v>8.6328406149422001</v>
      </c>
      <c r="S1343">
        <f t="shared" si="208"/>
        <v>5613.0000000000045</v>
      </c>
      <c r="T1343">
        <v>8.6172318517518924</v>
      </c>
      <c r="U1343">
        <f t="shared" si="209"/>
        <v>5526.0682259010664</v>
      </c>
      <c r="V1343">
        <v>1.5608763190307684E-2</v>
      </c>
      <c r="W1343">
        <v>8.6113437082493327</v>
      </c>
      <c r="X1343">
        <v>2.1496906692867412E-2</v>
      </c>
      <c r="Z1343">
        <v>5613</v>
      </c>
      <c r="AA1343">
        <v>8.6328406149422001</v>
      </c>
      <c r="AB1343">
        <v>0</v>
      </c>
      <c r="AC1343">
        <v>1</v>
      </c>
      <c r="AD1343">
        <v>7.1</v>
      </c>
      <c r="AE1343">
        <v>7.13</v>
      </c>
      <c r="AF1343">
        <v>4.3499999999999996</v>
      </c>
    </row>
    <row r="1344" spans="1:32" x14ac:dyDescent="0.3">
      <c r="A1344">
        <v>2</v>
      </c>
      <c r="B1344">
        <v>1.43</v>
      </c>
      <c r="C1344">
        <f t="shared" si="210"/>
        <v>1.081828440722959</v>
      </c>
      <c r="E1344" t="s">
        <v>3</v>
      </c>
      <c r="F1344" t="s">
        <v>13</v>
      </c>
      <c r="G1344">
        <f t="shared" si="211"/>
        <v>0</v>
      </c>
      <c r="H1344">
        <f t="shared" si="212"/>
        <v>0</v>
      </c>
      <c r="I1344">
        <f t="shared" si="213"/>
        <v>1</v>
      </c>
      <c r="J1344">
        <f t="shared" si="214"/>
        <v>0</v>
      </c>
      <c r="K1344" t="s">
        <v>2</v>
      </c>
      <c r="L1344">
        <f t="shared" si="215"/>
        <v>0</v>
      </c>
      <c r="M1344">
        <f t="shared" si="216"/>
        <v>0</v>
      </c>
      <c r="N1344">
        <f t="shared" si="217"/>
        <v>1</v>
      </c>
      <c r="O1344">
        <v>62.8</v>
      </c>
      <c r="P1344">
        <v>57</v>
      </c>
      <c r="Q1344">
        <v>8599</v>
      </c>
      <c r="R1344">
        <v>9.0594011964108958</v>
      </c>
      <c r="S1344">
        <f t="shared" si="208"/>
        <v>8598.9999999999945</v>
      </c>
      <c r="T1344">
        <v>8.8592953018518106</v>
      </c>
      <c r="U1344">
        <f t="shared" si="209"/>
        <v>7039.5202593527474</v>
      </c>
      <c r="V1344">
        <v>0.20010589455908523</v>
      </c>
      <c r="W1344">
        <v>8.8558189924449486</v>
      </c>
      <c r="X1344">
        <v>0.20358220396594717</v>
      </c>
      <c r="Z1344">
        <v>8599</v>
      </c>
      <c r="AA1344">
        <v>9.0594011964108958</v>
      </c>
      <c r="AB1344">
        <v>0</v>
      </c>
      <c r="AC1344">
        <v>1</v>
      </c>
      <c r="AD1344">
        <v>7.17</v>
      </c>
      <c r="AE1344">
        <v>7.12</v>
      </c>
      <c r="AF1344">
        <v>4.49</v>
      </c>
    </row>
    <row r="1345" spans="1:32" x14ac:dyDescent="0.3">
      <c r="A1345">
        <v>2</v>
      </c>
      <c r="B1345">
        <v>1.0900000000000001</v>
      </c>
      <c r="C1345">
        <f t="shared" si="210"/>
        <v>1.0191311753072512</v>
      </c>
      <c r="E1345" t="s">
        <v>12</v>
      </c>
      <c r="F1345" t="s">
        <v>13</v>
      </c>
      <c r="G1345">
        <f t="shared" si="211"/>
        <v>0</v>
      </c>
      <c r="H1345">
        <f t="shared" si="212"/>
        <v>0</v>
      </c>
      <c r="I1345">
        <f t="shared" si="213"/>
        <v>1</v>
      </c>
      <c r="J1345">
        <f t="shared" si="214"/>
        <v>0</v>
      </c>
      <c r="K1345" t="s">
        <v>11</v>
      </c>
      <c r="L1345">
        <f t="shared" si="215"/>
        <v>0</v>
      </c>
      <c r="M1345">
        <f t="shared" si="216"/>
        <v>0</v>
      </c>
      <c r="N1345">
        <f t="shared" si="217"/>
        <v>1</v>
      </c>
      <c r="O1345">
        <v>60.7</v>
      </c>
      <c r="P1345">
        <v>57</v>
      </c>
      <c r="Q1345">
        <v>4047</v>
      </c>
      <c r="R1345">
        <v>8.3057311448758657</v>
      </c>
      <c r="S1345">
        <f t="shared" si="208"/>
        <v>4047.0000000000005</v>
      </c>
      <c r="T1345">
        <v>8.4622253603785165</v>
      </c>
      <c r="U1345">
        <f t="shared" si="209"/>
        <v>4732.5779794412138</v>
      </c>
      <c r="V1345">
        <v>-0.15649421550265075</v>
      </c>
      <c r="W1345">
        <v>8.4569047501983761</v>
      </c>
      <c r="X1345">
        <v>-0.15117360532251034</v>
      </c>
      <c r="Z1345">
        <v>4047</v>
      </c>
      <c r="AA1345">
        <v>8.3057311448758657</v>
      </c>
      <c r="AB1345">
        <v>0</v>
      </c>
      <c r="AC1345">
        <v>1</v>
      </c>
      <c r="AD1345">
        <v>6.72</v>
      </c>
      <c r="AE1345">
        <v>6.62</v>
      </c>
      <c r="AF1345">
        <v>4.0599999999999996</v>
      </c>
    </row>
    <row r="1346" spans="1:32" x14ac:dyDescent="0.3">
      <c r="A1346">
        <v>2</v>
      </c>
      <c r="B1346">
        <v>2</v>
      </c>
      <c r="C1346">
        <f t="shared" si="210"/>
        <v>1.1646528560862337</v>
      </c>
      <c r="E1346" t="s">
        <v>18</v>
      </c>
      <c r="F1346" t="s">
        <v>1</v>
      </c>
      <c r="G1346">
        <f t="shared" si="211"/>
        <v>0</v>
      </c>
      <c r="H1346">
        <f t="shared" si="212"/>
        <v>0</v>
      </c>
      <c r="I1346">
        <f t="shared" si="213"/>
        <v>0</v>
      </c>
      <c r="J1346">
        <f t="shared" si="214"/>
        <v>1</v>
      </c>
      <c r="K1346" t="s">
        <v>2</v>
      </c>
      <c r="L1346">
        <f t="shared" si="215"/>
        <v>0</v>
      </c>
      <c r="M1346">
        <f t="shared" si="216"/>
        <v>0</v>
      </c>
      <c r="N1346">
        <f t="shared" si="217"/>
        <v>1</v>
      </c>
      <c r="O1346">
        <v>60.8</v>
      </c>
      <c r="P1346">
        <v>58</v>
      </c>
      <c r="Q1346">
        <v>12768</v>
      </c>
      <c r="R1346">
        <v>9.4546973196895898</v>
      </c>
      <c r="S1346">
        <f t="shared" si="208"/>
        <v>12767.999999999998</v>
      </c>
      <c r="T1346">
        <v>9.2756547586024531</v>
      </c>
      <c r="U1346">
        <f t="shared" si="209"/>
        <v>10674.945776535291</v>
      </c>
      <c r="V1346">
        <v>0.17904256108713668</v>
      </c>
      <c r="W1346">
        <v>9.3218325960578881</v>
      </c>
      <c r="X1346">
        <v>0.13286472363170176</v>
      </c>
      <c r="Z1346">
        <v>12768</v>
      </c>
      <c r="AA1346">
        <v>9.4546973196895898</v>
      </c>
      <c r="AB1346">
        <v>0</v>
      </c>
      <c r="AC1346">
        <v>1</v>
      </c>
      <c r="AD1346">
        <v>7.99</v>
      </c>
      <c r="AE1346">
        <v>8.07</v>
      </c>
      <c r="AF1346">
        <v>4.88</v>
      </c>
    </row>
    <row r="1347" spans="1:32" x14ac:dyDescent="0.3">
      <c r="A1347">
        <v>2</v>
      </c>
      <c r="B1347">
        <v>1.27</v>
      </c>
      <c r="C1347">
        <f t="shared" si="210"/>
        <v>1.0539656046354113</v>
      </c>
      <c r="E1347" t="s">
        <v>3</v>
      </c>
      <c r="F1347" t="s">
        <v>1</v>
      </c>
      <c r="G1347">
        <f t="shared" si="211"/>
        <v>0</v>
      </c>
      <c r="H1347">
        <f t="shared" si="212"/>
        <v>0</v>
      </c>
      <c r="I1347">
        <f t="shared" si="213"/>
        <v>0</v>
      </c>
      <c r="J1347">
        <f t="shared" si="214"/>
        <v>1</v>
      </c>
      <c r="K1347" t="s">
        <v>11</v>
      </c>
      <c r="L1347">
        <f t="shared" si="215"/>
        <v>0</v>
      </c>
      <c r="M1347">
        <f t="shared" si="216"/>
        <v>0</v>
      </c>
      <c r="N1347">
        <f t="shared" si="217"/>
        <v>1</v>
      </c>
      <c r="O1347">
        <v>62.6</v>
      </c>
      <c r="P1347">
        <v>57</v>
      </c>
      <c r="Q1347">
        <v>4693</v>
      </c>
      <c r="R1347">
        <v>8.4538273157944168</v>
      </c>
      <c r="S1347">
        <f t="shared" ref="S1347:S1410" si="218">EXP(R1347)</f>
        <v>4692.9999999999964</v>
      </c>
      <c r="T1347">
        <v>8.4708927007518611</v>
      </c>
      <c r="U1347">
        <f t="shared" ref="U1347:U1410" si="219">EXP(T1347)</f>
        <v>4773.775120551275</v>
      </c>
      <c r="V1347">
        <v>-1.7065384957444252E-2</v>
      </c>
      <c r="W1347">
        <v>8.4685327403797466</v>
      </c>
      <c r="X1347">
        <v>-1.4705424585329752E-2</v>
      </c>
      <c r="Z1347">
        <v>4693</v>
      </c>
      <c r="AA1347">
        <v>8.4538273157944168</v>
      </c>
      <c r="AB1347">
        <v>0</v>
      </c>
      <c r="AC1347">
        <v>1</v>
      </c>
      <c r="AD1347">
        <v>6.85</v>
      </c>
      <c r="AE1347">
        <v>6.88</v>
      </c>
      <c r="AF1347">
        <v>4.3</v>
      </c>
    </row>
    <row r="1348" spans="1:32" x14ac:dyDescent="0.3">
      <c r="A1348">
        <v>2</v>
      </c>
      <c r="B1348">
        <v>1.59</v>
      </c>
      <c r="C1348">
        <f t="shared" si="210"/>
        <v>1.1073559094839769</v>
      </c>
      <c r="E1348" t="s">
        <v>12</v>
      </c>
      <c r="F1348" t="s">
        <v>10</v>
      </c>
      <c r="G1348">
        <f t="shared" si="211"/>
        <v>0</v>
      </c>
      <c r="H1348">
        <f t="shared" si="212"/>
        <v>0</v>
      </c>
      <c r="I1348">
        <f t="shared" si="213"/>
        <v>0</v>
      </c>
      <c r="J1348">
        <f t="shared" si="214"/>
        <v>1</v>
      </c>
      <c r="K1348" t="s">
        <v>15</v>
      </c>
      <c r="L1348">
        <f t="shared" si="215"/>
        <v>0</v>
      </c>
      <c r="M1348">
        <f t="shared" si="216"/>
        <v>1</v>
      </c>
      <c r="N1348">
        <f t="shared" si="217"/>
        <v>0</v>
      </c>
      <c r="O1348">
        <v>59.9</v>
      </c>
      <c r="P1348">
        <v>60</v>
      </c>
      <c r="Q1348">
        <v>9304</v>
      </c>
      <c r="R1348">
        <v>9.1381996941984998</v>
      </c>
      <c r="S1348">
        <f t="shared" si="218"/>
        <v>9303.9999999999945</v>
      </c>
      <c r="T1348">
        <v>9.3172183276771925</v>
      </c>
      <c r="U1348">
        <f t="shared" si="219"/>
        <v>11127.98435486551</v>
      </c>
      <c r="V1348">
        <v>-0.17901863347869273</v>
      </c>
      <c r="W1348">
        <v>9.3184163768932127</v>
      </c>
      <c r="X1348">
        <v>-0.18021668269471292</v>
      </c>
      <c r="Z1348">
        <v>9304</v>
      </c>
      <c r="AA1348">
        <v>9.1381996941984998</v>
      </c>
      <c r="AB1348">
        <v>0</v>
      </c>
      <c r="AC1348">
        <v>1</v>
      </c>
      <c r="AD1348">
        <v>7.57</v>
      </c>
      <c r="AE1348">
        <v>7.61</v>
      </c>
      <c r="AF1348">
        <v>4.55</v>
      </c>
    </row>
    <row r="1349" spans="1:32" x14ac:dyDescent="0.3">
      <c r="A1349">
        <v>2</v>
      </c>
      <c r="B1349">
        <v>1.03</v>
      </c>
      <c r="C1349">
        <f t="shared" si="210"/>
        <v>1.0065211513317971</v>
      </c>
      <c r="E1349" t="s">
        <v>3</v>
      </c>
      <c r="F1349" t="s">
        <v>14</v>
      </c>
      <c r="G1349">
        <f t="shared" si="211"/>
        <v>0</v>
      </c>
      <c r="H1349">
        <f t="shared" si="212"/>
        <v>1</v>
      </c>
      <c r="I1349">
        <f t="shared" si="213"/>
        <v>0</v>
      </c>
      <c r="J1349">
        <f t="shared" si="214"/>
        <v>0</v>
      </c>
      <c r="K1349" t="s">
        <v>11</v>
      </c>
      <c r="L1349">
        <f t="shared" si="215"/>
        <v>0</v>
      </c>
      <c r="M1349">
        <f t="shared" si="216"/>
        <v>0</v>
      </c>
      <c r="N1349">
        <f t="shared" si="217"/>
        <v>1</v>
      </c>
      <c r="O1349">
        <v>62.3</v>
      </c>
      <c r="P1349">
        <v>56</v>
      </c>
      <c r="Q1349">
        <v>4268</v>
      </c>
      <c r="R1349">
        <v>8.3589006124216443</v>
      </c>
      <c r="S1349">
        <f t="shared" si="218"/>
        <v>4268.0000000000009</v>
      </c>
      <c r="T1349">
        <v>8.4856739507923216</v>
      </c>
      <c r="U1349">
        <f t="shared" si="219"/>
        <v>4844.861563212643</v>
      </c>
      <c r="V1349">
        <v>-0.12677333837067728</v>
      </c>
      <c r="W1349">
        <v>8.4822961504505656</v>
      </c>
      <c r="X1349">
        <v>-0.12339553802892134</v>
      </c>
      <c r="Z1349">
        <v>4268</v>
      </c>
      <c r="AA1349">
        <v>8.3589006124216443</v>
      </c>
      <c r="AB1349">
        <v>0</v>
      </c>
      <c r="AC1349">
        <v>1</v>
      </c>
      <c r="AD1349">
        <v>6.51</v>
      </c>
      <c r="AE1349">
        <v>6.43</v>
      </c>
      <c r="AF1349">
        <v>4.03</v>
      </c>
    </row>
    <row r="1350" spans="1:32" x14ac:dyDescent="0.3">
      <c r="A1350">
        <v>2</v>
      </c>
      <c r="B1350">
        <v>1.5</v>
      </c>
      <c r="C1350">
        <f t="shared" si="210"/>
        <v>1.0932575062388263</v>
      </c>
      <c r="E1350" t="s">
        <v>12</v>
      </c>
      <c r="F1350" t="s">
        <v>17</v>
      </c>
      <c r="G1350">
        <f t="shared" si="211"/>
        <v>1</v>
      </c>
      <c r="H1350">
        <f t="shared" si="212"/>
        <v>0</v>
      </c>
      <c r="I1350">
        <f t="shared" si="213"/>
        <v>0</v>
      </c>
      <c r="J1350">
        <f t="shared" si="214"/>
        <v>0</v>
      </c>
      <c r="K1350" t="s">
        <v>19</v>
      </c>
      <c r="L1350">
        <f t="shared" si="215"/>
        <v>0</v>
      </c>
      <c r="M1350">
        <f t="shared" si="216"/>
        <v>0</v>
      </c>
      <c r="N1350">
        <f t="shared" si="217"/>
        <v>0</v>
      </c>
      <c r="O1350">
        <v>62.4</v>
      </c>
      <c r="P1350">
        <v>60</v>
      </c>
      <c r="Q1350">
        <v>3780</v>
      </c>
      <c r="R1350">
        <v>8.237479288613633</v>
      </c>
      <c r="S1350">
        <f t="shared" si="218"/>
        <v>3779.9999999999986</v>
      </c>
      <c r="T1350">
        <v>9.081519043371939</v>
      </c>
      <c r="U1350">
        <f t="shared" si="219"/>
        <v>8791.3102708162478</v>
      </c>
      <c r="V1350">
        <v>-0.84403975475830606</v>
      </c>
      <c r="W1350">
        <v>9.0813733353853259</v>
      </c>
      <c r="X1350">
        <v>-0.84389404677169289</v>
      </c>
      <c r="Z1350">
        <v>3780</v>
      </c>
      <c r="AA1350">
        <v>8.237479288613633</v>
      </c>
      <c r="AB1350">
        <v>0</v>
      </c>
      <c r="AC1350">
        <v>1</v>
      </c>
      <c r="AD1350">
        <v>7.37</v>
      </c>
      <c r="AE1350">
        <v>7.19</v>
      </c>
      <c r="AF1350">
        <v>4.54</v>
      </c>
    </row>
    <row r="1351" spans="1:32" x14ac:dyDescent="0.3">
      <c r="A1351">
        <v>2</v>
      </c>
      <c r="B1351">
        <v>1.04</v>
      </c>
      <c r="C1351">
        <f t="shared" si="210"/>
        <v>1.0086619341391987</v>
      </c>
      <c r="E1351" t="s">
        <v>3</v>
      </c>
      <c r="F1351" t="s">
        <v>4</v>
      </c>
      <c r="G1351">
        <f t="shared" si="211"/>
        <v>0</v>
      </c>
      <c r="H1351">
        <f t="shared" si="212"/>
        <v>0</v>
      </c>
      <c r="I1351">
        <f t="shared" si="213"/>
        <v>1</v>
      </c>
      <c r="J1351">
        <f t="shared" si="214"/>
        <v>0</v>
      </c>
      <c r="K1351" t="s">
        <v>15</v>
      </c>
      <c r="L1351">
        <f t="shared" si="215"/>
        <v>0</v>
      </c>
      <c r="M1351">
        <f t="shared" si="216"/>
        <v>1</v>
      </c>
      <c r="N1351">
        <f t="shared" si="217"/>
        <v>0</v>
      </c>
      <c r="O1351">
        <v>62.2</v>
      </c>
      <c r="P1351">
        <v>57</v>
      </c>
      <c r="Q1351">
        <v>6133</v>
      </c>
      <c r="R1351">
        <v>8.7214393056259834</v>
      </c>
      <c r="S1351">
        <f t="shared" si="218"/>
        <v>6132.9999999999973</v>
      </c>
      <c r="T1351">
        <v>8.7709797713088609</v>
      </c>
      <c r="U1351">
        <f t="shared" si="219"/>
        <v>6444.483492202562</v>
      </c>
      <c r="V1351">
        <v>-4.954046568287751E-2</v>
      </c>
      <c r="W1351">
        <v>8.7720686183420469</v>
      </c>
      <c r="X1351">
        <v>-5.0629312716063524E-2</v>
      </c>
      <c r="Z1351">
        <v>6133</v>
      </c>
      <c r="AA1351">
        <v>8.7214393056259834</v>
      </c>
      <c r="AB1351">
        <v>0</v>
      </c>
      <c r="AC1351">
        <v>1</v>
      </c>
      <c r="AD1351">
        <v>6.46</v>
      </c>
      <c r="AE1351">
        <v>6.49</v>
      </c>
      <c r="AF1351">
        <v>4.03</v>
      </c>
    </row>
    <row r="1352" spans="1:32" x14ac:dyDescent="0.3">
      <c r="A1352">
        <v>2</v>
      </c>
      <c r="B1352">
        <v>1.62</v>
      </c>
      <c r="C1352">
        <f t="shared" si="210"/>
        <v>1.111916952703415</v>
      </c>
      <c r="E1352" t="s">
        <v>3</v>
      </c>
      <c r="F1352" t="s">
        <v>13</v>
      </c>
      <c r="G1352">
        <f t="shared" si="211"/>
        <v>0</v>
      </c>
      <c r="H1352">
        <f t="shared" si="212"/>
        <v>0</v>
      </c>
      <c r="I1352">
        <f t="shared" si="213"/>
        <v>1</v>
      </c>
      <c r="J1352">
        <f t="shared" si="214"/>
        <v>0</v>
      </c>
      <c r="K1352" t="s">
        <v>15</v>
      </c>
      <c r="L1352">
        <f t="shared" si="215"/>
        <v>0</v>
      </c>
      <c r="M1352">
        <f t="shared" si="216"/>
        <v>1</v>
      </c>
      <c r="N1352">
        <f t="shared" si="217"/>
        <v>0</v>
      </c>
      <c r="O1352">
        <v>61.7</v>
      </c>
      <c r="P1352">
        <v>56</v>
      </c>
      <c r="Q1352">
        <v>14777</v>
      </c>
      <c r="R1352">
        <v>9.6008271969036336</v>
      </c>
      <c r="S1352">
        <f t="shared" si="218"/>
        <v>14776.999999999996</v>
      </c>
      <c r="T1352">
        <v>9.5341289604226898</v>
      </c>
      <c r="U1352">
        <f t="shared" si="219"/>
        <v>13823.550304007747</v>
      </c>
      <c r="V1352">
        <v>6.6698236480943862E-2</v>
      </c>
      <c r="W1352">
        <v>9.5317769339035827</v>
      </c>
      <c r="X1352">
        <v>6.9050263000050904E-2</v>
      </c>
      <c r="Z1352">
        <v>14777</v>
      </c>
      <c r="AA1352">
        <v>9.6008271969036336</v>
      </c>
      <c r="AB1352">
        <v>0</v>
      </c>
      <c r="AC1352">
        <v>1</v>
      </c>
      <c r="AD1352">
        <v>7.53</v>
      </c>
      <c r="AE1352">
        <v>7.57</v>
      </c>
      <c r="AF1352">
        <v>4.66</v>
      </c>
    </row>
    <row r="1353" spans="1:32" x14ac:dyDescent="0.3">
      <c r="A1353">
        <v>2</v>
      </c>
      <c r="B1353">
        <v>1.02</v>
      </c>
      <c r="C1353">
        <f t="shared" si="210"/>
        <v>1.0043640927805335</v>
      </c>
      <c r="E1353" t="s">
        <v>3</v>
      </c>
      <c r="F1353" t="s">
        <v>4</v>
      </c>
      <c r="G1353">
        <f t="shared" si="211"/>
        <v>0</v>
      </c>
      <c r="H1353">
        <f t="shared" si="212"/>
        <v>0</v>
      </c>
      <c r="I1353">
        <f t="shared" si="213"/>
        <v>1</v>
      </c>
      <c r="J1353">
        <f t="shared" si="214"/>
        <v>0</v>
      </c>
      <c r="K1353" t="s">
        <v>2</v>
      </c>
      <c r="L1353">
        <f t="shared" si="215"/>
        <v>0</v>
      </c>
      <c r="M1353">
        <f t="shared" si="216"/>
        <v>0</v>
      </c>
      <c r="N1353">
        <f t="shared" si="217"/>
        <v>1</v>
      </c>
      <c r="O1353">
        <v>62.5</v>
      </c>
      <c r="P1353">
        <v>57</v>
      </c>
      <c r="Q1353">
        <v>4746</v>
      </c>
      <c r="R1353">
        <v>8.4650574369957088</v>
      </c>
      <c r="S1353">
        <f t="shared" si="218"/>
        <v>4746</v>
      </c>
      <c r="T1353">
        <v>8.3660375973270238</v>
      </c>
      <c r="U1353">
        <f t="shared" si="219"/>
        <v>4298.5696092369035</v>
      </c>
      <c r="V1353">
        <v>9.9019839668684995E-2</v>
      </c>
      <c r="W1353">
        <v>8.364454163021426</v>
      </c>
      <c r="X1353">
        <v>0.10060327397428281</v>
      </c>
      <c r="Z1353">
        <v>4746</v>
      </c>
      <c r="AA1353">
        <v>8.4650574369957088</v>
      </c>
      <c r="AB1353">
        <v>0</v>
      </c>
      <c r="AC1353">
        <v>1</v>
      </c>
      <c r="AD1353">
        <v>6.41</v>
      </c>
      <c r="AE1353">
        <v>6.46</v>
      </c>
      <c r="AF1353">
        <v>4.0199999999999996</v>
      </c>
    </row>
    <row r="1354" spans="1:32" x14ac:dyDescent="0.3">
      <c r="A1354">
        <v>2</v>
      </c>
      <c r="B1354">
        <v>1.01</v>
      </c>
      <c r="C1354">
        <f t="shared" si="210"/>
        <v>1.0021904733436682</v>
      </c>
      <c r="E1354" t="s">
        <v>3</v>
      </c>
      <c r="F1354" t="s">
        <v>14</v>
      </c>
      <c r="G1354">
        <f t="shared" si="211"/>
        <v>0</v>
      </c>
      <c r="H1354">
        <f t="shared" si="212"/>
        <v>1</v>
      </c>
      <c r="I1354">
        <f t="shared" si="213"/>
        <v>0</v>
      </c>
      <c r="J1354">
        <f t="shared" si="214"/>
        <v>0</v>
      </c>
      <c r="K1354" t="s">
        <v>7</v>
      </c>
      <c r="L1354">
        <f t="shared" si="215"/>
        <v>0</v>
      </c>
      <c r="M1354">
        <f t="shared" si="216"/>
        <v>1</v>
      </c>
      <c r="N1354">
        <f t="shared" si="217"/>
        <v>0</v>
      </c>
      <c r="O1354">
        <v>61.8</v>
      </c>
      <c r="P1354">
        <v>57</v>
      </c>
      <c r="Q1354">
        <v>8860</v>
      </c>
      <c r="R1354">
        <v>9.0893020435991261</v>
      </c>
      <c r="S1354">
        <f t="shared" si="218"/>
        <v>8859.9999999999945</v>
      </c>
      <c r="T1354">
        <v>8.8716358266881166</v>
      </c>
      <c r="U1354">
        <f t="shared" si="219"/>
        <v>7126.9298648654685</v>
      </c>
      <c r="V1354">
        <v>0.21766621691100951</v>
      </c>
      <c r="W1354">
        <v>8.8738297021289796</v>
      </c>
      <c r="X1354">
        <v>0.21547234147014649</v>
      </c>
      <c r="Z1354">
        <v>8860</v>
      </c>
      <c r="AA1354">
        <v>9.0893020435991261</v>
      </c>
      <c r="AB1354">
        <v>0</v>
      </c>
      <c r="AC1354">
        <v>1</v>
      </c>
      <c r="AD1354">
        <v>6.41</v>
      </c>
      <c r="AE1354">
        <v>6.46</v>
      </c>
      <c r="AF1354">
        <v>3.98</v>
      </c>
    </row>
    <row r="1355" spans="1:32" x14ac:dyDescent="0.3">
      <c r="A1355">
        <v>2</v>
      </c>
      <c r="B1355">
        <v>1.1299999999999999</v>
      </c>
      <c r="C1355">
        <f t="shared" si="210"/>
        <v>1.027240065158562</v>
      </c>
      <c r="E1355" t="s">
        <v>12</v>
      </c>
      <c r="F1355" t="s">
        <v>6</v>
      </c>
      <c r="G1355">
        <f t="shared" si="211"/>
        <v>0</v>
      </c>
      <c r="H1355">
        <f t="shared" si="212"/>
        <v>1</v>
      </c>
      <c r="I1355">
        <f t="shared" si="213"/>
        <v>0</v>
      </c>
      <c r="J1355">
        <f t="shared" si="214"/>
        <v>0</v>
      </c>
      <c r="K1355" t="s">
        <v>11</v>
      </c>
      <c r="L1355">
        <f t="shared" si="215"/>
        <v>0</v>
      </c>
      <c r="M1355">
        <f t="shared" si="216"/>
        <v>0</v>
      </c>
      <c r="N1355">
        <f t="shared" si="217"/>
        <v>1</v>
      </c>
      <c r="O1355">
        <v>59.4</v>
      </c>
      <c r="P1355">
        <v>62</v>
      </c>
      <c r="Q1355">
        <v>4040</v>
      </c>
      <c r="R1355">
        <v>8.3039999709551964</v>
      </c>
      <c r="S1355">
        <f t="shared" si="218"/>
        <v>4040.0000000000027</v>
      </c>
      <c r="T1355">
        <v>8.6715684641063255</v>
      </c>
      <c r="U1355">
        <f t="shared" si="219"/>
        <v>5834.6436054998876</v>
      </c>
      <c r="V1355">
        <v>-0.36756849315112916</v>
      </c>
      <c r="W1355">
        <v>8.6705203820706274</v>
      </c>
      <c r="X1355">
        <v>-0.36652041111543099</v>
      </c>
      <c r="Z1355">
        <v>4040</v>
      </c>
      <c r="AA1355">
        <v>8.3039999709551964</v>
      </c>
      <c r="AB1355">
        <v>0</v>
      </c>
      <c r="AC1355">
        <v>1</v>
      </c>
      <c r="AD1355">
        <v>6.83</v>
      </c>
      <c r="AE1355">
        <v>6.78</v>
      </c>
      <c r="AF1355">
        <v>4.04</v>
      </c>
    </row>
    <row r="1356" spans="1:32" x14ac:dyDescent="0.3">
      <c r="A1356">
        <v>2</v>
      </c>
      <c r="B1356">
        <v>1.08</v>
      </c>
      <c r="C1356">
        <f t="shared" si="210"/>
        <v>1.0170677506059698</v>
      </c>
      <c r="E1356" t="s">
        <v>3</v>
      </c>
      <c r="F1356" t="s">
        <v>17</v>
      </c>
      <c r="G1356">
        <f t="shared" si="211"/>
        <v>1</v>
      </c>
      <c r="H1356">
        <f t="shared" si="212"/>
        <v>0</v>
      </c>
      <c r="I1356">
        <f t="shared" si="213"/>
        <v>0</v>
      </c>
      <c r="J1356">
        <f t="shared" si="214"/>
        <v>0</v>
      </c>
      <c r="K1356" t="s">
        <v>2</v>
      </c>
      <c r="L1356">
        <f t="shared" si="215"/>
        <v>0</v>
      </c>
      <c r="M1356">
        <f t="shared" si="216"/>
        <v>0</v>
      </c>
      <c r="N1356">
        <f t="shared" si="217"/>
        <v>1</v>
      </c>
      <c r="O1356">
        <v>61.3</v>
      </c>
      <c r="P1356">
        <v>56</v>
      </c>
      <c r="Q1356">
        <v>6203</v>
      </c>
      <c r="R1356">
        <v>8.732788324973118</v>
      </c>
      <c r="S1356">
        <f t="shared" si="218"/>
        <v>6203.0000000000027</v>
      </c>
      <c r="T1356">
        <v>8.6937850041813647</v>
      </c>
      <c r="U1356">
        <f t="shared" si="219"/>
        <v>5965.7198378887815</v>
      </c>
      <c r="V1356">
        <v>3.9003320791753282E-2</v>
      </c>
      <c r="W1356">
        <v>8.6789320719282372</v>
      </c>
      <c r="X1356">
        <v>5.3856253044880731E-2</v>
      </c>
      <c r="Z1356">
        <v>6203</v>
      </c>
      <c r="AA1356">
        <v>8.732788324973118</v>
      </c>
      <c r="AB1356">
        <v>0</v>
      </c>
      <c r="AC1356">
        <v>1</v>
      </c>
      <c r="AD1356">
        <v>6.63</v>
      </c>
      <c r="AE1356">
        <v>6.72</v>
      </c>
      <c r="AF1356">
        <v>4.09</v>
      </c>
    </row>
    <row r="1357" spans="1:32" x14ac:dyDescent="0.3">
      <c r="A1357">
        <v>2</v>
      </c>
      <c r="B1357">
        <v>1.08</v>
      </c>
      <c r="C1357">
        <f t="shared" si="210"/>
        <v>1.0170677506059698</v>
      </c>
      <c r="E1357" t="s">
        <v>3</v>
      </c>
      <c r="F1357" t="s">
        <v>14</v>
      </c>
      <c r="G1357">
        <f t="shared" si="211"/>
        <v>0</v>
      </c>
      <c r="H1357">
        <f t="shared" si="212"/>
        <v>1</v>
      </c>
      <c r="I1357">
        <f t="shared" si="213"/>
        <v>0</v>
      </c>
      <c r="J1357">
        <f t="shared" si="214"/>
        <v>0</v>
      </c>
      <c r="K1357" t="s">
        <v>7</v>
      </c>
      <c r="L1357">
        <f t="shared" si="215"/>
        <v>0</v>
      </c>
      <c r="M1357">
        <f t="shared" si="216"/>
        <v>1</v>
      </c>
      <c r="N1357">
        <f t="shared" si="217"/>
        <v>0</v>
      </c>
      <c r="O1357">
        <v>61.4</v>
      </c>
      <c r="P1357">
        <v>55</v>
      </c>
      <c r="Q1357">
        <v>8405</v>
      </c>
      <c r="R1357">
        <v>9.0365820458427155</v>
      </c>
      <c r="S1357">
        <f t="shared" si="218"/>
        <v>8404.9999999999964</v>
      </c>
      <c r="T1357">
        <v>9.0233501138855843</v>
      </c>
      <c r="U1357">
        <f t="shared" si="219"/>
        <v>8294.5181679049674</v>
      </c>
      <c r="V1357">
        <v>1.3231931957131238E-2</v>
      </c>
      <c r="W1357">
        <v>9.013300170096592</v>
      </c>
      <c r="X1357">
        <v>2.3281875746123504E-2</v>
      </c>
      <c r="Z1357">
        <v>8405</v>
      </c>
      <c r="AA1357">
        <v>9.0365820458427155</v>
      </c>
      <c r="AB1357">
        <v>0</v>
      </c>
      <c r="AC1357">
        <v>1</v>
      </c>
      <c r="AD1357">
        <v>6.61</v>
      </c>
      <c r="AE1357">
        <v>6.69</v>
      </c>
      <c r="AF1357">
        <v>4.08</v>
      </c>
    </row>
    <row r="1358" spans="1:32" x14ac:dyDescent="0.3">
      <c r="A1358">
        <v>2</v>
      </c>
      <c r="B1358">
        <v>1.61</v>
      </c>
      <c r="C1358">
        <f t="shared" si="210"/>
        <v>1.1104039810031108</v>
      </c>
      <c r="E1358" t="s">
        <v>18</v>
      </c>
      <c r="F1358" t="s">
        <v>6</v>
      </c>
      <c r="G1358">
        <f t="shared" si="211"/>
        <v>0</v>
      </c>
      <c r="H1358">
        <f t="shared" si="212"/>
        <v>1</v>
      </c>
      <c r="I1358">
        <f t="shared" si="213"/>
        <v>0</v>
      </c>
      <c r="J1358">
        <f t="shared" si="214"/>
        <v>0</v>
      </c>
      <c r="K1358" t="s">
        <v>11</v>
      </c>
      <c r="L1358">
        <f t="shared" si="215"/>
        <v>0</v>
      </c>
      <c r="M1358">
        <f t="shared" si="216"/>
        <v>0</v>
      </c>
      <c r="N1358">
        <f t="shared" si="217"/>
        <v>1</v>
      </c>
      <c r="O1358">
        <v>60.4</v>
      </c>
      <c r="P1358">
        <v>58</v>
      </c>
      <c r="Q1358">
        <v>10580</v>
      </c>
      <c r="R1358">
        <v>9.2667207054122898</v>
      </c>
      <c r="S1358">
        <f t="shared" si="218"/>
        <v>10579.999999999993</v>
      </c>
      <c r="T1358">
        <v>9.2977144045028393</v>
      </c>
      <c r="U1358">
        <f t="shared" si="219"/>
        <v>10913.047868776321</v>
      </c>
      <c r="V1358">
        <v>-3.0993699090549498E-2</v>
      </c>
      <c r="W1358">
        <v>9.2944539298882596</v>
      </c>
      <c r="X1358">
        <v>-2.773322447596982E-2</v>
      </c>
      <c r="Z1358">
        <v>10580</v>
      </c>
      <c r="AA1358">
        <v>9.2667207054122898</v>
      </c>
      <c r="AB1358">
        <v>0</v>
      </c>
      <c r="AC1358">
        <v>1</v>
      </c>
      <c r="AD1358">
        <v>7.59</v>
      </c>
      <c r="AE1358">
        <v>7.64</v>
      </c>
      <c r="AF1358">
        <v>4.5999999999999996</v>
      </c>
    </row>
    <row r="1359" spans="1:32" x14ac:dyDescent="0.3">
      <c r="A1359">
        <v>2</v>
      </c>
      <c r="B1359">
        <v>1.03</v>
      </c>
      <c r="C1359">
        <f t="shared" si="210"/>
        <v>1.0065211513317971</v>
      </c>
      <c r="E1359" t="s">
        <v>3</v>
      </c>
      <c r="F1359" t="s">
        <v>14</v>
      </c>
      <c r="G1359">
        <f t="shared" si="211"/>
        <v>0</v>
      </c>
      <c r="H1359">
        <f t="shared" si="212"/>
        <v>1</v>
      </c>
      <c r="I1359">
        <f t="shared" si="213"/>
        <v>0</v>
      </c>
      <c r="J1359">
        <f t="shared" si="214"/>
        <v>0</v>
      </c>
      <c r="K1359" t="s">
        <v>5</v>
      </c>
      <c r="L1359">
        <f t="shared" si="215"/>
        <v>0</v>
      </c>
      <c r="M1359">
        <f t="shared" si="216"/>
        <v>1</v>
      </c>
      <c r="N1359">
        <f t="shared" si="217"/>
        <v>0</v>
      </c>
      <c r="O1359">
        <v>62.1</v>
      </c>
      <c r="P1359">
        <v>55</v>
      </c>
      <c r="Q1359">
        <v>9131</v>
      </c>
      <c r="R1359">
        <v>9.1194304966163404</v>
      </c>
      <c r="S1359">
        <f t="shared" si="218"/>
        <v>9131.0000000000036</v>
      </c>
      <c r="T1359">
        <v>8.9083362995083508</v>
      </c>
      <c r="U1359">
        <f t="shared" si="219"/>
        <v>7393.3505396517667</v>
      </c>
      <c r="V1359">
        <v>0.2110941971079896</v>
      </c>
      <c r="W1359">
        <v>8.9045068997582213</v>
      </c>
      <c r="X1359">
        <v>0.21492359685811913</v>
      </c>
      <c r="Z1359">
        <v>9131</v>
      </c>
      <c r="AA1359">
        <v>9.1194304966163404</v>
      </c>
      <c r="AB1359">
        <v>0</v>
      </c>
      <c r="AC1359">
        <v>1</v>
      </c>
      <c r="AD1359">
        <v>6.47</v>
      </c>
      <c r="AE1359">
        <v>6.5</v>
      </c>
      <c r="AF1359">
        <v>4.03</v>
      </c>
    </row>
    <row r="1360" spans="1:32" x14ac:dyDescent="0.3">
      <c r="A1360">
        <v>2</v>
      </c>
      <c r="B1360">
        <v>1.26</v>
      </c>
      <c r="C1360">
        <f t="shared" si="210"/>
        <v>1.0521350361527664</v>
      </c>
      <c r="E1360" t="s">
        <v>3</v>
      </c>
      <c r="F1360" t="s">
        <v>14</v>
      </c>
      <c r="G1360">
        <f t="shared" si="211"/>
        <v>0</v>
      </c>
      <c r="H1360">
        <f t="shared" si="212"/>
        <v>1</v>
      </c>
      <c r="I1360">
        <f t="shared" si="213"/>
        <v>0</v>
      </c>
      <c r="J1360">
        <f t="shared" si="214"/>
        <v>0</v>
      </c>
      <c r="K1360" t="s">
        <v>16</v>
      </c>
      <c r="L1360">
        <f t="shared" si="215"/>
        <v>1</v>
      </c>
      <c r="M1360">
        <f t="shared" si="216"/>
        <v>0</v>
      </c>
      <c r="N1360">
        <f t="shared" si="217"/>
        <v>0</v>
      </c>
      <c r="O1360">
        <v>62.6</v>
      </c>
      <c r="P1360">
        <v>57</v>
      </c>
      <c r="Q1360">
        <v>13671</v>
      </c>
      <c r="R1360">
        <v>9.5230320799319923</v>
      </c>
      <c r="S1360">
        <f t="shared" si="218"/>
        <v>13671</v>
      </c>
      <c r="T1360">
        <v>9.5229793290976055</v>
      </c>
      <c r="U1360">
        <f t="shared" si="219"/>
        <v>13670.278862363572</v>
      </c>
      <c r="V1360">
        <v>5.2750834386827705E-5</v>
      </c>
      <c r="W1360">
        <v>9.51761405269162</v>
      </c>
      <c r="X1360">
        <v>5.4180272403723251E-3</v>
      </c>
      <c r="Z1360">
        <v>13671</v>
      </c>
      <c r="AA1360">
        <v>9.5230320799319923</v>
      </c>
      <c r="AB1360">
        <v>0</v>
      </c>
      <c r="AC1360">
        <v>1</v>
      </c>
      <c r="AD1360">
        <v>6.94</v>
      </c>
      <c r="AE1360">
        <v>6.84</v>
      </c>
      <c r="AF1360">
        <v>4.3099999999999996</v>
      </c>
    </row>
    <row r="1361" spans="1:32" x14ac:dyDescent="0.3">
      <c r="A1361">
        <v>2</v>
      </c>
      <c r="B1361">
        <v>1.5</v>
      </c>
      <c r="C1361">
        <f t="shared" si="210"/>
        <v>1.0932575062388263</v>
      </c>
      <c r="E1361" t="s">
        <v>3</v>
      </c>
      <c r="F1361" t="s">
        <v>10</v>
      </c>
      <c r="G1361">
        <f t="shared" si="211"/>
        <v>0</v>
      </c>
      <c r="H1361">
        <f t="shared" si="212"/>
        <v>0</v>
      </c>
      <c r="I1361">
        <f t="shared" si="213"/>
        <v>0</v>
      </c>
      <c r="J1361">
        <f t="shared" si="214"/>
        <v>1</v>
      </c>
      <c r="K1361" t="s">
        <v>2</v>
      </c>
      <c r="L1361">
        <f t="shared" si="215"/>
        <v>0</v>
      </c>
      <c r="M1361">
        <f t="shared" si="216"/>
        <v>0</v>
      </c>
      <c r="N1361">
        <f t="shared" si="217"/>
        <v>1</v>
      </c>
      <c r="O1361">
        <v>61.8</v>
      </c>
      <c r="P1361">
        <v>57</v>
      </c>
      <c r="Q1361">
        <v>8907</v>
      </c>
      <c r="R1361">
        <v>9.0945927634318693</v>
      </c>
      <c r="S1361">
        <f t="shared" si="218"/>
        <v>8906.9999999999982</v>
      </c>
      <c r="T1361">
        <v>8.7838114241898158</v>
      </c>
      <c r="U1361">
        <f t="shared" si="219"/>
        <v>6527.709690274899</v>
      </c>
      <c r="V1361">
        <v>0.31078133924205353</v>
      </c>
      <c r="W1361">
        <v>8.7807998937282932</v>
      </c>
      <c r="X1361">
        <v>0.31379286970357612</v>
      </c>
      <c r="Z1361">
        <v>8907</v>
      </c>
      <c r="AA1361">
        <v>9.0945927634318693</v>
      </c>
      <c r="AB1361">
        <v>0</v>
      </c>
      <c r="AC1361">
        <v>1</v>
      </c>
      <c r="AD1361">
        <v>7.3</v>
      </c>
      <c r="AE1361">
        <v>7.34</v>
      </c>
      <c r="AF1361">
        <v>4.53</v>
      </c>
    </row>
    <row r="1362" spans="1:32" x14ac:dyDescent="0.3">
      <c r="A1362">
        <v>2</v>
      </c>
      <c r="B1362">
        <v>1.2</v>
      </c>
      <c r="C1362">
        <f t="shared" si="210"/>
        <v>1.0409070644037852</v>
      </c>
      <c r="E1362" t="s">
        <v>18</v>
      </c>
      <c r="F1362" t="s">
        <v>6</v>
      </c>
      <c r="G1362">
        <f t="shared" si="211"/>
        <v>0</v>
      </c>
      <c r="H1362">
        <f t="shared" si="212"/>
        <v>1</v>
      </c>
      <c r="I1362">
        <f t="shared" si="213"/>
        <v>0</v>
      </c>
      <c r="J1362">
        <f t="shared" si="214"/>
        <v>0</v>
      </c>
      <c r="K1362" t="s">
        <v>2</v>
      </c>
      <c r="L1362">
        <f t="shared" si="215"/>
        <v>0</v>
      </c>
      <c r="M1362">
        <f t="shared" si="216"/>
        <v>0</v>
      </c>
      <c r="N1362">
        <f t="shared" si="217"/>
        <v>1</v>
      </c>
      <c r="O1362">
        <v>61.8</v>
      </c>
      <c r="P1362">
        <v>56</v>
      </c>
      <c r="Q1362">
        <v>6534</v>
      </c>
      <c r="R1362">
        <v>8.7847745921610159</v>
      </c>
      <c r="S1362">
        <f t="shared" si="218"/>
        <v>6534.0000000000027</v>
      </c>
      <c r="T1362">
        <v>8.7399027670699638</v>
      </c>
      <c r="U1362">
        <f t="shared" si="219"/>
        <v>6247.2882405833307</v>
      </c>
      <c r="V1362">
        <v>4.4871825091052031E-2</v>
      </c>
      <c r="W1362">
        <v>8.7394752711141201</v>
      </c>
      <c r="X1362">
        <v>4.5299321046895713E-2</v>
      </c>
      <c r="Z1362">
        <v>6534</v>
      </c>
      <c r="AA1362">
        <v>8.7847745921610159</v>
      </c>
      <c r="AB1362">
        <v>0</v>
      </c>
      <c r="AC1362">
        <v>1</v>
      </c>
      <c r="AD1362">
        <v>6.75</v>
      </c>
      <c r="AE1362">
        <v>6.82</v>
      </c>
      <c r="AF1362">
        <v>4.1900000000000004</v>
      </c>
    </row>
    <row r="1363" spans="1:32" x14ac:dyDescent="0.3">
      <c r="A1363">
        <v>2</v>
      </c>
      <c r="B1363">
        <v>1.1399999999999999</v>
      </c>
      <c r="C1363">
        <f t="shared" si="210"/>
        <v>1.0292322283358535</v>
      </c>
      <c r="E1363" t="s">
        <v>12</v>
      </c>
      <c r="F1363" t="s">
        <v>4</v>
      </c>
      <c r="G1363">
        <f t="shared" si="211"/>
        <v>0</v>
      </c>
      <c r="H1363">
        <f t="shared" si="212"/>
        <v>0</v>
      </c>
      <c r="I1363">
        <f t="shared" si="213"/>
        <v>1</v>
      </c>
      <c r="J1363">
        <f t="shared" si="214"/>
        <v>0</v>
      </c>
      <c r="K1363" t="s">
        <v>2</v>
      </c>
      <c r="L1363">
        <f t="shared" si="215"/>
        <v>0</v>
      </c>
      <c r="M1363">
        <f t="shared" si="216"/>
        <v>0</v>
      </c>
      <c r="N1363">
        <f t="shared" si="217"/>
        <v>1</v>
      </c>
      <c r="O1363">
        <v>63</v>
      </c>
      <c r="P1363">
        <v>57</v>
      </c>
      <c r="Q1363">
        <v>4654</v>
      </c>
      <c r="R1363">
        <v>8.4454823438622366</v>
      </c>
      <c r="S1363">
        <f t="shared" si="218"/>
        <v>4653.9999999999982</v>
      </c>
      <c r="T1363">
        <v>8.5221753908906805</v>
      </c>
      <c r="U1363">
        <f t="shared" si="219"/>
        <v>5024.9731563378054</v>
      </c>
      <c r="V1363">
        <v>-7.6693047028443928E-2</v>
      </c>
      <c r="W1363">
        <v>8.5100650143775454</v>
      </c>
      <c r="X1363">
        <v>-6.4582670515308749E-2</v>
      </c>
      <c r="Z1363">
        <v>4654</v>
      </c>
      <c r="AA1363">
        <v>8.4454823438622366</v>
      </c>
      <c r="AB1363">
        <v>0</v>
      </c>
      <c r="AC1363">
        <v>1</v>
      </c>
      <c r="AD1363">
        <v>6.7</v>
      </c>
      <c r="AE1363">
        <v>6.65</v>
      </c>
      <c r="AF1363">
        <v>4.2</v>
      </c>
    </row>
    <row r="1364" spans="1:32" x14ac:dyDescent="0.3">
      <c r="A1364">
        <v>2</v>
      </c>
      <c r="B1364">
        <v>1.08</v>
      </c>
      <c r="C1364">
        <f t="shared" si="210"/>
        <v>1.0170677506059698</v>
      </c>
      <c r="E1364" t="s">
        <v>18</v>
      </c>
      <c r="F1364" t="s">
        <v>13</v>
      </c>
      <c r="G1364">
        <f t="shared" si="211"/>
        <v>0</v>
      </c>
      <c r="H1364">
        <f t="shared" si="212"/>
        <v>0</v>
      </c>
      <c r="I1364">
        <f t="shared" si="213"/>
        <v>1</v>
      </c>
      <c r="J1364">
        <f t="shared" si="214"/>
        <v>0</v>
      </c>
      <c r="K1364" t="s">
        <v>2</v>
      </c>
      <c r="L1364">
        <f t="shared" si="215"/>
        <v>0</v>
      </c>
      <c r="M1364">
        <f t="shared" si="216"/>
        <v>0</v>
      </c>
      <c r="N1364">
        <f t="shared" si="217"/>
        <v>1</v>
      </c>
      <c r="O1364">
        <v>60.6</v>
      </c>
      <c r="P1364">
        <v>58</v>
      </c>
      <c r="Q1364">
        <v>4906</v>
      </c>
      <c r="R1364">
        <v>8.4982142248184349</v>
      </c>
      <c r="S1364">
        <f t="shared" si="218"/>
        <v>4906.0000000000018</v>
      </c>
      <c r="T1364">
        <v>8.5101649951439615</v>
      </c>
      <c r="U1364">
        <f t="shared" si="219"/>
        <v>4964.9822187020191</v>
      </c>
      <c r="V1364">
        <v>-1.1950770325526605E-2</v>
      </c>
      <c r="W1364">
        <v>8.5074687601381243</v>
      </c>
      <c r="X1364">
        <v>-9.2545353196893387E-3</v>
      </c>
      <c r="Z1364">
        <v>4906</v>
      </c>
      <c r="AA1364">
        <v>8.4982142248184349</v>
      </c>
      <c r="AB1364">
        <v>0</v>
      </c>
      <c r="AC1364">
        <v>1</v>
      </c>
      <c r="AD1364">
        <v>6.58</v>
      </c>
      <c r="AE1364">
        <v>6.73</v>
      </c>
      <c r="AF1364">
        <v>4.03</v>
      </c>
    </row>
    <row r="1365" spans="1:32" x14ac:dyDescent="0.3">
      <c r="A1365">
        <v>2</v>
      </c>
      <c r="B1365">
        <v>1.6</v>
      </c>
      <c r="C1365">
        <f t="shared" si="210"/>
        <v>1.1088836605832322</v>
      </c>
      <c r="E1365" t="s">
        <v>3</v>
      </c>
      <c r="F1365" t="s">
        <v>1</v>
      </c>
      <c r="G1365">
        <f t="shared" si="211"/>
        <v>0</v>
      </c>
      <c r="H1365">
        <f t="shared" si="212"/>
        <v>0</v>
      </c>
      <c r="I1365">
        <f t="shared" si="213"/>
        <v>0</v>
      </c>
      <c r="J1365">
        <f t="shared" si="214"/>
        <v>1</v>
      </c>
      <c r="K1365" t="s">
        <v>7</v>
      </c>
      <c r="L1365">
        <f t="shared" si="215"/>
        <v>0</v>
      </c>
      <c r="M1365">
        <f t="shared" si="216"/>
        <v>1</v>
      </c>
      <c r="N1365">
        <f t="shared" si="217"/>
        <v>0</v>
      </c>
      <c r="O1365">
        <v>62</v>
      </c>
      <c r="P1365">
        <v>53</v>
      </c>
      <c r="Q1365">
        <v>10011</v>
      </c>
      <c r="R1365">
        <v>9.211439767419483</v>
      </c>
      <c r="S1365">
        <f t="shared" si="218"/>
        <v>10010.999999999993</v>
      </c>
      <c r="T1365">
        <v>9.3354012426922885</v>
      </c>
      <c r="U1365">
        <f t="shared" si="219"/>
        <v>11332.174307239571</v>
      </c>
      <c r="V1365">
        <v>-0.12396147527280554</v>
      </c>
      <c r="W1365">
        <v>9.3188549341178906</v>
      </c>
      <c r="X1365">
        <v>-0.10741516669840756</v>
      </c>
      <c r="Z1365">
        <v>10011</v>
      </c>
      <c r="AA1365">
        <v>9.211439767419483</v>
      </c>
      <c r="AB1365">
        <v>0</v>
      </c>
      <c r="AC1365">
        <v>1</v>
      </c>
      <c r="AD1365">
        <v>7.57</v>
      </c>
      <c r="AE1365">
        <v>7.56</v>
      </c>
      <c r="AF1365">
        <v>4.6900000000000004</v>
      </c>
    </row>
    <row r="1366" spans="1:32" x14ac:dyDescent="0.3">
      <c r="A1366">
        <v>2</v>
      </c>
      <c r="B1366">
        <v>1.01</v>
      </c>
      <c r="C1366">
        <f t="shared" si="210"/>
        <v>1.0021904733436682</v>
      </c>
      <c r="E1366" t="s">
        <v>0</v>
      </c>
      <c r="F1366" t="s">
        <v>13</v>
      </c>
      <c r="G1366">
        <f t="shared" si="211"/>
        <v>0</v>
      </c>
      <c r="H1366">
        <f t="shared" si="212"/>
        <v>0</v>
      </c>
      <c r="I1366">
        <f t="shared" si="213"/>
        <v>1</v>
      </c>
      <c r="J1366">
        <f t="shared" si="214"/>
        <v>0</v>
      </c>
      <c r="K1366" t="s">
        <v>7</v>
      </c>
      <c r="L1366">
        <f t="shared" si="215"/>
        <v>0</v>
      </c>
      <c r="M1366">
        <f t="shared" si="216"/>
        <v>1</v>
      </c>
      <c r="N1366">
        <f t="shared" si="217"/>
        <v>0</v>
      </c>
      <c r="O1366">
        <v>62.7</v>
      </c>
      <c r="P1366">
        <v>57</v>
      </c>
      <c r="Q1366">
        <v>6066</v>
      </c>
      <c r="R1366">
        <v>8.710454688248527</v>
      </c>
      <c r="S1366">
        <f t="shared" si="218"/>
        <v>6066.0000000000036</v>
      </c>
      <c r="T1366">
        <v>8.7249433962059069</v>
      </c>
      <c r="U1366">
        <f t="shared" si="219"/>
        <v>6154.5282840271138</v>
      </c>
      <c r="V1366">
        <v>-1.4488707957379887E-2</v>
      </c>
      <c r="W1366">
        <v>8.7297364398411812</v>
      </c>
      <c r="X1366">
        <v>-1.9281751592654217E-2</v>
      </c>
      <c r="Z1366">
        <v>6066</v>
      </c>
      <c r="AA1366">
        <v>8.710454688248527</v>
      </c>
      <c r="AB1366">
        <v>0</v>
      </c>
      <c r="AC1366">
        <v>1</v>
      </c>
      <c r="AD1366">
        <v>6.33</v>
      </c>
      <c r="AE1366">
        <v>6.42</v>
      </c>
      <c r="AF1366">
        <v>4</v>
      </c>
    </row>
    <row r="1367" spans="1:32" x14ac:dyDescent="0.3">
      <c r="A1367">
        <v>2</v>
      </c>
      <c r="B1367">
        <v>1.06</v>
      </c>
      <c r="C1367">
        <f t="shared" si="210"/>
        <v>1.0128957753911554</v>
      </c>
      <c r="E1367" t="s">
        <v>18</v>
      </c>
      <c r="F1367" t="s">
        <v>10</v>
      </c>
      <c r="G1367">
        <f t="shared" si="211"/>
        <v>0</v>
      </c>
      <c r="H1367">
        <f t="shared" si="212"/>
        <v>0</v>
      </c>
      <c r="I1367">
        <f t="shared" si="213"/>
        <v>0</v>
      </c>
      <c r="J1367">
        <f t="shared" si="214"/>
        <v>1</v>
      </c>
      <c r="K1367" t="s">
        <v>2</v>
      </c>
      <c r="L1367">
        <f t="shared" si="215"/>
        <v>0</v>
      </c>
      <c r="M1367">
        <f t="shared" si="216"/>
        <v>0</v>
      </c>
      <c r="N1367">
        <f t="shared" si="217"/>
        <v>1</v>
      </c>
      <c r="O1367">
        <v>62.8</v>
      </c>
      <c r="P1367">
        <v>56</v>
      </c>
      <c r="Q1367">
        <v>4255</v>
      </c>
      <c r="R1367">
        <v>8.355850041007475</v>
      </c>
      <c r="S1367">
        <f t="shared" si="218"/>
        <v>4255.0000000000018</v>
      </c>
      <c r="T1367">
        <v>8.2133462546995766</v>
      </c>
      <c r="U1367">
        <f t="shared" si="219"/>
        <v>3689.869072506684</v>
      </c>
      <c r="V1367">
        <v>0.14250378630789839</v>
      </c>
      <c r="W1367">
        <v>8.2090884012370786</v>
      </c>
      <c r="X1367">
        <v>0.14676163977039636</v>
      </c>
      <c r="Z1367">
        <v>4255</v>
      </c>
      <c r="AA1367">
        <v>8.355850041007475</v>
      </c>
      <c r="AB1367">
        <v>0</v>
      </c>
      <c r="AC1367">
        <v>1</v>
      </c>
      <c r="AD1367">
        <v>6.47</v>
      </c>
      <c r="AE1367">
        <v>6.52</v>
      </c>
      <c r="AF1367">
        <v>4.08</v>
      </c>
    </row>
    <row r="1368" spans="1:32" x14ac:dyDescent="0.3">
      <c r="A1368">
        <v>2</v>
      </c>
      <c r="B1368">
        <v>1.47</v>
      </c>
      <c r="C1368">
        <f t="shared" si="210"/>
        <v>1.088411399968821</v>
      </c>
      <c r="E1368" t="s">
        <v>18</v>
      </c>
      <c r="F1368" t="s">
        <v>13</v>
      </c>
      <c r="G1368">
        <f t="shared" si="211"/>
        <v>0</v>
      </c>
      <c r="H1368">
        <f t="shared" si="212"/>
        <v>0</v>
      </c>
      <c r="I1368">
        <f t="shared" si="213"/>
        <v>1</v>
      </c>
      <c r="J1368">
        <f t="shared" si="214"/>
        <v>0</v>
      </c>
      <c r="K1368" t="s">
        <v>15</v>
      </c>
      <c r="L1368">
        <f t="shared" si="215"/>
        <v>0</v>
      </c>
      <c r="M1368">
        <f t="shared" si="216"/>
        <v>1</v>
      </c>
      <c r="N1368">
        <f t="shared" si="217"/>
        <v>0</v>
      </c>
      <c r="O1368">
        <v>62.7</v>
      </c>
      <c r="P1368">
        <v>56</v>
      </c>
      <c r="Q1368">
        <v>11060</v>
      </c>
      <c r="R1368">
        <v>9.3110902750763263</v>
      </c>
      <c r="S1368">
        <f t="shared" si="218"/>
        <v>11060.000000000005</v>
      </c>
      <c r="T1368">
        <v>9.2767367611307083</v>
      </c>
      <c r="U1368">
        <f t="shared" si="219"/>
        <v>10686.502345845627</v>
      </c>
      <c r="V1368">
        <v>3.4353513945617919E-2</v>
      </c>
      <c r="W1368">
        <v>9.2862111869144144</v>
      </c>
      <c r="X1368">
        <v>2.4879088161911866E-2</v>
      </c>
      <c r="Z1368">
        <v>11060</v>
      </c>
      <c r="AA1368">
        <v>9.3110902750763263</v>
      </c>
      <c r="AB1368">
        <v>0</v>
      </c>
      <c r="AC1368">
        <v>1</v>
      </c>
      <c r="AD1368">
        <v>7.15</v>
      </c>
      <c r="AE1368">
        <v>7.18</v>
      </c>
      <c r="AF1368">
        <v>4.49</v>
      </c>
    </row>
    <row r="1369" spans="1:32" x14ac:dyDescent="0.3">
      <c r="A1369">
        <v>2</v>
      </c>
      <c r="B1369">
        <v>1.53</v>
      </c>
      <c r="C1369">
        <f t="shared" si="210"/>
        <v>1.0980285834290671</v>
      </c>
      <c r="E1369" t="s">
        <v>3</v>
      </c>
      <c r="F1369" t="s">
        <v>10</v>
      </c>
      <c r="G1369">
        <f t="shared" si="211"/>
        <v>0</v>
      </c>
      <c r="H1369">
        <f t="shared" si="212"/>
        <v>0</v>
      </c>
      <c r="I1369">
        <f t="shared" si="213"/>
        <v>0</v>
      </c>
      <c r="J1369">
        <f t="shared" si="214"/>
        <v>1</v>
      </c>
      <c r="K1369" t="s">
        <v>2</v>
      </c>
      <c r="L1369">
        <f t="shared" si="215"/>
        <v>0</v>
      </c>
      <c r="M1369">
        <f t="shared" si="216"/>
        <v>0</v>
      </c>
      <c r="N1369">
        <f t="shared" si="217"/>
        <v>1</v>
      </c>
      <c r="O1369">
        <v>62.4</v>
      </c>
      <c r="P1369">
        <v>57</v>
      </c>
      <c r="Q1369">
        <v>8981</v>
      </c>
      <c r="R1369">
        <v>9.1028665136709499</v>
      </c>
      <c r="S1369">
        <f t="shared" si="218"/>
        <v>8981.0000000000018</v>
      </c>
      <c r="T1369">
        <v>8.8184543905872577</v>
      </c>
      <c r="U1369">
        <f t="shared" si="219"/>
        <v>6757.8116119752349</v>
      </c>
      <c r="V1369">
        <v>0.28441212308369224</v>
      </c>
      <c r="W1369">
        <v>8.8129865729463042</v>
      </c>
      <c r="X1369">
        <v>0.28987994072464573</v>
      </c>
      <c r="Z1369">
        <v>8981</v>
      </c>
      <c r="AA1369">
        <v>9.1028665136709499</v>
      </c>
      <c r="AB1369">
        <v>0</v>
      </c>
      <c r="AC1369">
        <v>1</v>
      </c>
      <c r="AD1369">
        <v>7.33</v>
      </c>
      <c r="AE1369">
        <v>7.37</v>
      </c>
      <c r="AF1369">
        <v>4.59</v>
      </c>
    </row>
    <row r="1370" spans="1:32" x14ac:dyDescent="0.3">
      <c r="A1370">
        <v>2</v>
      </c>
      <c r="B1370">
        <v>1.05</v>
      </c>
      <c r="C1370">
        <f t="shared" si="210"/>
        <v>1.010786718750355</v>
      </c>
      <c r="E1370" t="s">
        <v>12</v>
      </c>
      <c r="F1370" t="s">
        <v>13</v>
      </c>
      <c r="G1370">
        <f t="shared" si="211"/>
        <v>0</v>
      </c>
      <c r="H1370">
        <f t="shared" si="212"/>
        <v>0</v>
      </c>
      <c r="I1370">
        <f t="shared" si="213"/>
        <v>1</v>
      </c>
      <c r="J1370">
        <f t="shared" si="214"/>
        <v>0</v>
      </c>
      <c r="K1370" t="s">
        <v>15</v>
      </c>
      <c r="L1370">
        <f t="shared" si="215"/>
        <v>0</v>
      </c>
      <c r="M1370">
        <f t="shared" si="216"/>
        <v>1</v>
      </c>
      <c r="N1370">
        <f t="shared" si="217"/>
        <v>0</v>
      </c>
      <c r="O1370">
        <v>63</v>
      </c>
      <c r="P1370">
        <v>57</v>
      </c>
      <c r="Q1370">
        <v>6096</v>
      </c>
      <c r="R1370">
        <v>8.7153880973664819</v>
      </c>
      <c r="S1370">
        <f t="shared" si="218"/>
        <v>6095.9999999999982</v>
      </c>
      <c r="T1370">
        <v>8.7847391799577697</v>
      </c>
      <c r="U1370">
        <f t="shared" si="219"/>
        <v>6533.7686207608403</v>
      </c>
      <c r="V1370">
        <v>-6.9351082591287749E-2</v>
      </c>
      <c r="W1370">
        <v>8.7774525574680418</v>
      </c>
      <c r="X1370">
        <v>-6.206446010155986E-2</v>
      </c>
      <c r="Z1370">
        <v>6096</v>
      </c>
      <c r="AA1370">
        <v>8.7153880973664819</v>
      </c>
      <c r="AB1370">
        <v>0</v>
      </c>
      <c r="AC1370">
        <v>1</v>
      </c>
      <c r="AD1370">
        <v>6.51</v>
      </c>
      <c r="AE1370">
        <v>6.48</v>
      </c>
      <c r="AF1370">
        <v>4.09</v>
      </c>
    </row>
    <row r="1371" spans="1:32" x14ac:dyDescent="0.3">
      <c r="A1371">
        <v>2</v>
      </c>
      <c r="B1371">
        <v>1.07</v>
      </c>
      <c r="C1371">
        <f t="shared" si="210"/>
        <v>1.0149893672259187</v>
      </c>
      <c r="E1371" t="s">
        <v>12</v>
      </c>
      <c r="F1371" t="s">
        <v>17</v>
      </c>
      <c r="G1371">
        <f t="shared" si="211"/>
        <v>1</v>
      </c>
      <c r="H1371">
        <f t="shared" si="212"/>
        <v>0</v>
      </c>
      <c r="I1371">
        <f t="shared" si="213"/>
        <v>0</v>
      </c>
      <c r="J1371">
        <f t="shared" si="214"/>
        <v>0</v>
      </c>
      <c r="K1371" t="s">
        <v>2</v>
      </c>
      <c r="L1371">
        <f t="shared" si="215"/>
        <v>0</v>
      </c>
      <c r="M1371">
        <f t="shared" si="216"/>
        <v>0</v>
      </c>
      <c r="N1371">
        <f t="shared" si="217"/>
        <v>1</v>
      </c>
      <c r="O1371">
        <v>61.9</v>
      </c>
      <c r="P1371">
        <v>58</v>
      </c>
      <c r="Q1371">
        <v>5704</v>
      </c>
      <c r="R1371">
        <v>8.6489229620941313</v>
      </c>
      <c r="S1371">
        <f t="shared" si="218"/>
        <v>5703.9999999999964</v>
      </c>
      <c r="T1371">
        <v>8.5819345728184722</v>
      </c>
      <c r="U1371">
        <f t="shared" si="219"/>
        <v>5334.4153644917251</v>
      </c>
      <c r="V1371">
        <v>6.6988389275659088E-2</v>
      </c>
      <c r="W1371">
        <v>8.5819033610800801</v>
      </c>
      <c r="X1371">
        <v>6.7019601014051133E-2</v>
      </c>
      <c r="Z1371">
        <v>5704</v>
      </c>
      <c r="AA1371">
        <v>8.6489229620941313</v>
      </c>
      <c r="AB1371">
        <v>0</v>
      </c>
      <c r="AC1371">
        <v>1</v>
      </c>
      <c r="AD1371">
        <v>6.57</v>
      </c>
      <c r="AE1371">
        <v>6.53</v>
      </c>
      <c r="AF1371">
        <v>4.05</v>
      </c>
    </row>
    <row r="1372" spans="1:32" x14ac:dyDescent="0.3">
      <c r="A1372">
        <v>2</v>
      </c>
      <c r="B1372">
        <v>1.71</v>
      </c>
      <c r="C1372">
        <f t="shared" si="210"/>
        <v>1.1252158592910855</v>
      </c>
      <c r="E1372" t="s">
        <v>3</v>
      </c>
      <c r="F1372" t="s">
        <v>6</v>
      </c>
      <c r="G1372">
        <f t="shared" si="211"/>
        <v>0</v>
      </c>
      <c r="H1372">
        <f t="shared" si="212"/>
        <v>1</v>
      </c>
      <c r="I1372">
        <f t="shared" si="213"/>
        <v>0</v>
      </c>
      <c r="J1372">
        <f t="shared" si="214"/>
        <v>0</v>
      </c>
      <c r="K1372" t="s">
        <v>11</v>
      </c>
      <c r="L1372">
        <f t="shared" si="215"/>
        <v>0</v>
      </c>
      <c r="M1372">
        <f t="shared" si="216"/>
        <v>0</v>
      </c>
      <c r="N1372">
        <f t="shared" si="217"/>
        <v>1</v>
      </c>
      <c r="O1372">
        <v>62.7</v>
      </c>
      <c r="P1372">
        <v>55</v>
      </c>
      <c r="Q1372">
        <v>12978</v>
      </c>
      <c r="R1372">
        <v>9.4710108951811129</v>
      </c>
      <c r="S1372">
        <f t="shared" si="218"/>
        <v>12977.999999999989</v>
      </c>
      <c r="T1372">
        <v>9.387086511975312</v>
      </c>
      <c r="U1372">
        <f t="shared" si="219"/>
        <v>11933.281163952621</v>
      </c>
      <c r="V1372">
        <v>8.3924383205800979E-2</v>
      </c>
      <c r="W1372">
        <v>9.3810734472885962</v>
      </c>
      <c r="X1372">
        <v>8.9937447892516786E-2</v>
      </c>
      <c r="Z1372">
        <v>12978</v>
      </c>
      <c r="AA1372">
        <v>9.4710108951811129</v>
      </c>
      <c r="AB1372">
        <v>0</v>
      </c>
      <c r="AC1372">
        <v>1</v>
      </c>
      <c r="AD1372">
        <v>7.62</v>
      </c>
      <c r="AE1372">
        <v>7.69</v>
      </c>
      <c r="AF1372">
        <v>4.8</v>
      </c>
    </row>
    <row r="1373" spans="1:32" x14ac:dyDescent="0.3">
      <c r="A1373">
        <v>2</v>
      </c>
      <c r="B1373">
        <v>1.24</v>
      </c>
      <c r="C1373">
        <f t="shared" si="210"/>
        <v>1.0484396301753314</v>
      </c>
      <c r="E1373" t="s">
        <v>0</v>
      </c>
      <c r="F1373" t="s">
        <v>4</v>
      </c>
      <c r="G1373">
        <f t="shared" si="211"/>
        <v>0</v>
      </c>
      <c r="H1373">
        <f t="shared" si="212"/>
        <v>0</v>
      </c>
      <c r="I1373">
        <f t="shared" si="213"/>
        <v>1</v>
      </c>
      <c r="J1373">
        <f t="shared" si="214"/>
        <v>0</v>
      </c>
      <c r="K1373" t="s">
        <v>2</v>
      </c>
      <c r="L1373">
        <f t="shared" si="215"/>
        <v>0</v>
      </c>
      <c r="M1373">
        <f t="shared" si="216"/>
        <v>0</v>
      </c>
      <c r="N1373">
        <f t="shared" si="217"/>
        <v>1</v>
      </c>
      <c r="O1373">
        <v>62</v>
      </c>
      <c r="P1373">
        <v>65</v>
      </c>
      <c r="Q1373">
        <v>5146</v>
      </c>
      <c r="R1373">
        <v>8.545974992841689</v>
      </c>
      <c r="S1373">
        <f t="shared" si="218"/>
        <v>5145.9999999999982</v>
      </c>
      <c r="T1373">
        <v>8.637189205267914</v>
      </c>
      <c r="U1373">
        <f t="shared" si="219"/>
        <v>5637.4617860932431</v>
      </c>
      <c r="V1373">
        <v>-9.1214212426224961E-2</v>
      </c>
      <c r="W1373">
        <v>8.6343629161534619</v>
      </c>
      <c r="X1373">
        <v>-8.8387923311772809E-2</v>
      </c>
      <c r="Z1373">
        <v>5146</v>
      </c>
      <c r="AA1373">
        <v>8.545974992841689</v>
      </c>
      <c r="AB1373">
        <v>0</v>
      </c>
      <c r="AC1373">
        <v>1</v>
      </c>
      <c r="AD1373">
        <v>6.88</v>
      </c>
      <c r="AE1373">
        <v>6.84</v>
      </c>
      <c r="AF1373">
        <v>4.25</v>
      </c>
    </row>
    <row r="1374" spans="1:32" x14ac:dyDescent="0.3">
      <c r="A1374">
        <v>2</v>
      </c>
      <c r="B1374">
        <v>1.01</v>
      </c>
      <c r="C1374">
        <f t="shared" si="210"/>
        <v>1.0021904733436682</v>
      </c>
      <c r="E1374" t="s">
        <v>3</v>
      </c>
      <c r="F1374" t="s">
        <v>13</v>
      </c>
      <c r="G1374">
        <f t="shared" si="211"/>
        <v>0</v>
      </c>
      <c r="H1374">
        <f t="shared" si="212"/>
        <v>0</v>
      </c>
      <c r="I1374">
        <f t="shared" si="213"/>
        <v>1</v>
      </c>
      <c r="J1374">
        <f t="shared" si="214"/>
        <v>0</v>
      </c>
      <c r="K1374" t="s">
        <v>2</v>
      </c>
      <c r="L1374">
        <f t="shared" si="215"/>
        <v>0</v>
      </c>
      <c r="M1374">
        <f t="shared" si="216"/>
        <v>0</v>
      </c>
      <c r="N1374">
        <f t="shared" si="217"/>
        <v>1</v>
      </c>
      <c r="O1374">
        <v>60.8</v>
      </c>
      <c r="P1374">
        <v>56</v>
      </c>
      <c r="Q1374">
        <v>5204</v>
      </c>
      <c r="R1374">
        <v>8.5571828396323966</v>
      </c>
      <c r="S1374">
        <f t="shared" si="218"/>
        <v>5204.0000000000036</v>
      </c>
      <c r="T1374">
        <v>8.3627199675523816</v>
      </c>
      <c r="U1374">
        <f t="shared" si="219"/>
        <v>4284.3321770363054</v>
      </c>
      <c r="V1374">
        <v>0.194462872080015</v>
      </c>
      <c r="W1374">
        <v>8.3610631992962148</v>
      </c>
      <c r="X1374">
        <v>0.19611964033618179</v>
      </c>
      <c r="Z1374">
        <v>5204</v>
      </c>
      <c r="AA1374">
        <v>8.5571828396323966</v>
      </c>
      <c r="AB1374">
        <v>0</v>
      </c>
      <c r="AC1374">
        <v>1</v>
      </c>
      <c r="AD1374">
        <v>6.53</v>
      </c>
      <c r="AE1374">
        <v>6.49</v>
      </c>
      <c r="AF1374">
        <v>3.96</v>
      </c>
    </row>
    <row r="1375" spans="1:32" x14ac:dyDescent="0.3">
      <c r="A1375">
        <v>2</v>
      </c>
      <c r="B1375">
        <v>1.01</v>
      </c>
      <c r="C1375">
        <f t="shared" si="210"/>
        <v>1.0021904733436682</v>
      </c>
      <c r="E1375" t="s">
        <v>3</v>
      </c>
      <c r="F1375" t="s">
        <v>13</v>
      </c>
      <c r="G1375">
        <f t="shared" si="211"/>
        <v>0</v>
      </c>
      <c r="H1375">
        <f t="shared" si="212"/>
        <v>0</v>
      </c>
      <c r="I1375">
        <f t="shared" si="213"/>
        <v>1</v>
      </c>
      <c r="J1375">
        <f t="shared" si="214"/>
        <v>0</v>
      </c>
      <c r="K1375" t="s">
        <v>16</v>
      </c>
      <c r="L1375">
        <f t="shared" si="215"/>
        <v>1</v>
      </c>
      <c r="M1375">
        <f t="shared" si="216"/>
        <v>0</v>
      </c>
      <c r="N1375">
        <f t="shared" si="217"/>
        <v>0</v>
      </c>
      <c r="O1375">
        <v>61.5</v>
      </c>
      <c r="P1375">
        <v>58</v>
      </c>
      <c r="Q1375">
        <v>8869</v>
      </c>
      <c r="R1375">
        <v>9.0903173293764521</v>
      </c>
      <c r="S1375">
        <f t="shared" si="218"/>
        <v>8868.9999999999982</v>
      </c>
      <c r="T1375">
        <v>9.0901157586737487</v>
      </c>
      <c r="U1375">
        <f t="shared" si="219"/>
        <v>8867.2124496026681</v>
      </c>
      <c r="V1375">
        <v>2.0157070270343524E-4</v>
      </c>
      <c r="W1375">
        <v>9.0955370859056721</v>
      </c>
      <c r="X1375">
        <v>-5.219756529220021E-3</v>
      </c>
      <c r="Z1375">
        <v>8869</v>
      </c>
      <c r="AA1375">
        <v>9.0903173293764521</v>
      </c>
      <c r="AB1375">
        <v>0</v>
      </c>
      <c r="AC1375">
        <v>1</v>
      </c>
      <c r="AD1375">
        <v>6.44</v>
      </c>
      <c r="AE1375">
        <v>6.47</v>
      </c>
      <c r="AF1375">
        <v>3.97</v>
      </c>
    </row>
    <row r="1376" spans="1:32" x14ac:dyDescent="0.3">
      <c r="A1376">
        <v>2</v>
      </c>
      <c r="B1376">
        <v>1.2</v>
      </c>
      <c r="C1376">
        <f t="shared" si="210"/>
        <v>1.0409070644037852</v>
      </c>
      <c r="E1376" t="s">
        <v>3</v>
      </c>
      <c r="F1376" t="s">
        <v>13</v>
      </c>
      <c r="G1376">
        <f t="shared" si="211"/>
        <v>0</v>
      </c>
      <c r="H1376">
        <f t="shared" si="212"/>
        <v>0</v>
      </c>
      <c r="I1376">
        <f t="shared" si="213"/>
        <v>1</v>
      </c>
      <c r="J1376">
        <f t="shared" si="214"/>
        <v>0</v>
      </c>
      <c r="K1376" t="s">
        <v>7</v>
      </c>
      <c r="L1376">
        <f t="shared" si="215"/>
        <v>0</v>
      </c>
      <c r="M1376">
        <f t="shared" si="216"/>
        <v>1</v>
      </c>
      <c r="N1376">
        <f t="shared" si="217"/>
        <v>0</v>
      </c>
      <c r="O1376">
        <v>62.6</v>
      </c>
      <c r="P1376">
        <v>54.3</v>
      </c>
      <c r="Q1376">
        <v>8687</v>
      </c>
      <c r="R1376">
        <v>9.0695829342599197</v>
      </c>
      <c r="S1376">
        <f t="shared" si="218"/>
        <v>8686.9999999999927</v>
      </c>
      <c r="T1376">
        <v>9.0024217701754772</v>
      </c>
      <c r="U1376">
        <f t="shared" si="219"/>
        <v>8122.7315159296131</v>
      </c>
      <c r="V1376">
        <v>6.7161164084442504E-2</v>
      </c>
      <c r="W1376">
        <v>8.9940132528764831</v>
      </c>
      <c r="X1376">
        <v>7.556968138343656E-2</v>
      </c>
      <c r="Z1376">
        <v>8687</v>
      </c>
      <c r="AA1376">
        <v>9.0695829342599197</v>
      </c>
      <c r="AB1376">
        <v>0</v>
      </c>
      <c r="AC1376">
        <v>1</v>
      </c>
      <c r="AD1376">
        <v>6.76</v>
      </c>
      <c r="AE1376">
        <v>6.8</v>
      </c>
      <c r="AF1376">
        <v>4.25</v>
      </c>
    </row>
    <row r="1377" spans="1:32" x14ac:dyDescent="0.3">
      <c r="A1377">
        <v>2</v>
      </c>
      <c r="B1377">
        <v>1.5</v>
      </c>
      <c r="C1377">
        <f t="shared" si="210"/>
        <v>1.0932575062388263</v>
      </c>
      <c r="E1377" t="s">
        <v>0</v>
      </c>
      <c r="F1377" t="s">
        <v>14</v>
      </c>
      <c r="G1377">
        <f t="shared" si="211"/>
        <v>0</v>
      </c>
      <c r="H1377">
        <f t="shared" si="212"/>
        <v>1</v>
      </c>
      <c r="I1377">
        <f t="shared" si="213"/>
        <v>0</v>
      </c>
      <c r="J1377">
        <f t="shared" si="214"/>
        <v>0</v>
      </c>
      <c r="K1377" t="s">
        <v>19</v>
      </c>
      <c r="L1377">
        <f t="shared" si="215"/>
        <v>0</v>
      </c>
      <c r="M1377">
        <f t="shared" si="216"/>
        <v>0</v>
      </c>
      <c r="N1377">
        <f t="shared" si="217"/>
        <v>0</v>
      </c>
      <c r="O1377">
        <v>63.7</v>
      </c>
      <c r="P1377">
        <v>59</v>
      </c>
      <c r="Q1377">
        <v>3864</v>
      </c>
      <c r="R1377">
        <v>8.2594581953324084</v>
      </c>
      <c r="S1377">
        <f t="shared" si="218"/>
        <v>3863.9999999999991</v>
      </c>
      <c r="T1377">
        <v>9.0638802564233902</v>
      </c>
      <c r="U1377">
        <f t="shared" si="219"/>
        <v>8637.6018224513864</v>
      </c>
      <c r="V1377">
        <v>-0.8044220610909818</v>
      </c>
      <c r="W1377">
        <v>9.054059456547062</v>
      </c>
      <c r="X1377">
        <v>-0.79460126121465358</v>
      </c>
      <c r="Z1377">
        <v>3864</v>
      </c>
      <c r="AA1377">
        <v>8.2594581953324084</v>
      </c>
      <c r="AB1377">
        <v>0</v>
      </c>
      <c r="AC1377">
        <v>1</v>
      </c>
      <c r="AD1377">
        <v>7.29</v>
      </c>
      <c r="AE1377">
        <v>7.18</v>
      </c>
      <c r="AF1377">
        <v>4.62</v>
      </c>
    </row>
    <row r="1378" spans="1:32" x14ac:dyDescent="0.3">
      <c r="A1378">
        <v>2</v>
      </c>
      <c r="B1378">
        <v>1.07</v>
      </c>
      <c r="C1378">
        <f t="shared" si="210"/>
        <v>1.0149893672259187</v>
      </c>
      <c r="E1378" t="s">
        <v>3</v>
      </c>
      <c r="F1378" t="s">
        <v>6</v>
      </c>
      <c r="G1378">
        <f t="shared" si="211"/>
        <v>0</v>
      </c>
      <c r="H1378">
        <f t="shared" si="212"/>
        <v>1</v>
      </c>
      <c r="I1378">
        <f t="shared" si="213"/>
        <v>0</v>
      </c>
      <c r="J1378">
        <f t="shared" si="214"/>
        <v>0</v>
      </c>
      <c r="K1378" t="s">
        <v>2</v>
      </c>
      <c r="L1378">
        <f t="shared" si="215"/>
        <v>0</v>
      </c>
      <c r="M1378">
        <f t="shared" si="216"/>
        <v>0</v>
      </c>
      <c r="N1378">
        <f t="shared" si="217"/>
        <v>1</v>
      </c>
      <c r="O1378">
        <v>61.4</v>
      </c>
      <c r="P1378">
        <v>57</v>
      </c>
      <c r="Q1378">
        <v>5537</v>
      </c>
      <c r="R1378">
        <v>8.6192081168229677</v>
      </c>
      <c r="S1378">
        <f t="shared" si="218"/>
        <v>5537.0000000000027</v>
      </c>
      <c r="T1378">
        <v>8.5378828451636544</v>
      </c>
      <c r="U1378">
        <f t="shared" si="219"/>
        <v>5104.5258418752883</v>
      </c>
      <c r="V1378">
        <v>8.1325271659313358E-2</v>
      </c>
      <c r="W1378">
        <v>8.5401040391092451</v>
      </c>
      <c r="X1378">
        <v>7.9104077713722631E-2</v>
      </c>
      <c r="Z1378">
        <v>5537</v>
      </c>
      <c r="AA1378">
        <v>8.6192081168229677</v>
      </c>
      <c r="AB1378">
        <v>0</v>
      </c>
      <c r="AC1378">
        <v>1</v>
      </c>
      <c r="AD1378">
        <v>6.59</v>
      </c>
      <c r="AE1378">
        <v>6.53</v>
      </c>
      <c r="AF1378">
        <v>4.03</v>
      </c>
    </row>
    <row r="1379" spans="1:32" x14ac:dyDescent="0.3">
      <c r="A1379">
        <v>2</v>
      </c>
      <c r="B1379">
        <v>1.01</v>
      </c>
      <c r="C1379">
        <f t="shared" si="210"/>
        <v>1.0021904733436682</v>
      </c>
      <c r="E1379" t="s">
        <v>18</v>
      </c>
      <c r="F1379" t="s">
        <v>13</v>
      </c>
      <c r="G1379">
        <f t="shared" si="211"/>
        <v>0</v>
      </c>
      <c r="H1379">
        <f t="shared" si="212"/>
        <v>0</v>
      </c>
      <c r="I1379">
        <f t="shared" si="213"/>
        <v>1</v>
      </c>
      <c r="J1379">
        <f t="shared" si="214"/>
        <v>0</v>
      </c>
      <c r="K1379" t="s">
        <v>15</v>
      </c>
      <c r="L1379">
        <f t="shared" si="215"/>
        <v>0</v>
      </c>
      <c r="M1379">
        <f t="shared" si="216"/>
        <v>1</v>
      </c>
      <c r="N1379">
        <f t="shared" si="217"/>
        <v>0</v>
      </c>
      <c r="O1379">
        <v>63.5</v>
      </c>
      <c r="P1379">
        <v>57</v>
      </c>
      <c r="Q1379">
        <v>6291</v>
      </c>
      <c r="R1379">
        <v>8.7468753195700302</v>
      </c>
      <c r="S1379">
        <f t="shared" si="218"/>
        <v>6291.0000000000036</v>
      </c>
      <c r="T1379">
        <v>8.7250976429662082</v>
      </c>
      <c r="U1379">
        <f t="shared" si="219"/>
        <v>6155.4776732943346</v>
      </c>
      <c r="V1379">
        <v>2.1777676603822016E-2</v>
      </c>
      <c r="W1379">
        <v>8.7215627586744002</v>
      </c>
      <c r="X1379">
        <v>2.5312560895629943E-2</v>
      </c>
      <c r="Z1379">
        <v>6291</v>
      </c>
      <c r="AA1379">
        <v>8.7468753195700302</v>
      </c>
      <c r="AB1379">
        <v>0</v>
      </c>
      <c r="AC1379">
        <v>1</v>
      </c>
      <c r="AD1379">
        <v>6.36</v>
      </c>
      <c r="AE1379">
        <v>6.39</v>
      </c>
      <c r="AF1379">
        <v>4.05</v>
      </c>
    </row>
    <row r="1380" spans="1:32" x14ac:dyDescent="0.3">
      <c r="A1380">
        <v>2</v>
      </c>
      <c r="B1380">
        <v>1.24</v>
      </c>
      <c r="C1380">
        <f t="shared" si="210"/>
        <v>1.0484396301753314</v>
      </c>
      <c r="E1380" t="s">
        <v>12</v>
      </c>
      <c r="F1380" t="s">
        <v>4</v>
      </c>
      <c r="G1380">
        <f t="shared" si="211"/>
        <v>0</v>
      </c>
      <c r="H1380">
        <f t="shared" si="212"/>
        <v>0</v>
      </c>
      <c r="I1380">
        <f t="shared" si="213"/>
        <v>1</v>
      </c>
      <c r="J1380">
        <f t="shared" si="214"/>
        <v>0</v>
      </c>
      <c r="K1380" t="s">
        <v>7</v>
      </c>
      <c r="L1380">
        <f t="shared" si="215"/>
        <v>0</v>
      </c>
      <c r="M1380">
        <f t="shared" si="216"/>
        <v>1</v>
      </c>
      <c r="N1380">
        <f t="shared" si="217"/>
        <v>0</v>
      </c>
      <c r="O1380">
        <v>62.2</v>
      </c>
      <c r="P1380">
        <v>59</v>
      </c>
      <c r="Q1380">
        <v>7222</v>
      </c>
      <c r="R1380">
        <v>8.8848872018374028</v>
      </c>
      <c r="S1380">
        <f t="shared" si="218"/>
        <v>7221.9999999999982</v>
      </c>
      <c r="T1380">
        <v>9.0244112045155571</v>
      </c>
      <c r="U1380">
        <f t="shared" si="219"/>
        <v>8303.3240745193452</v>
      </c>
      <c r="V1380">
        <v>-0.13952400267815435</v>
      </c>
      <c r="W1380">
        <v>9.0188659745470048</v>
      </c>
      <c r="X1380">
        <v>-0.13397877270960201</v>
      </c>
      <c r="Z1380">
        <v>7222</v>
      </c>
      <c r="AA1380">
        <v>8.8848872018374028</v>
      </c>
      <c r="AB1380">
        <v>0</v>
      </c>
      <c r="AC1380">
        <v>1</v>
      </c>
      <c r="AD1380">
        <v>6.9</v>
      </c>
      <c r="AE1380">
        <v>6.83</v>
      </c>
      <c r="AF1380">
        <v>4.2699999999999996</v>
      </c>
    </row>
    <row r="1381" spans="1:32" x14ac:dyDescent="0.3">
      <c r="A1381">
        <v>2</v>
      </c>
      <c r="B1381">
        <v>1.21</v>
      </c>
      <c r="C1381">
        <f t="shared" si="210"/>
        <v>1.0428083570334503</v>
      </c>
      <c r="E1381" t="s">
        <v>12</v>
      </c>
      <c r="F1381" t="s">
        <v>14</v>
      </c>
      <c r="G1381">
        <f t="shared" si="211"/>
        <v>0</v>
      </c>
      <c r="H1381">
        <f t="shared" si="212"/>
        <v>1</v>
      </c>
      <c r="I1381">
        <f t="shared" si="213"/>
        <v>0</v>
      </c>
      <c r="J1381">
        <f t="shared" si="214"/>
        <v>0</v>
      </c>
      <c r="K1381" t="s">
        <v>9</v>
      </c>
      <c r="L1381">
        <f t="shared" si="215"/>
        <v>0</v>
      </c>
      <c r="M1381">
        <f t="shared" si="216"/>
        <v>1</v>
      </c>
      <c r="N1381">
        <f t="shared" si="217"/>
        <v>0</v>
      </c>
      <c r="O1381">
        <v>63</v>
      </c>
      <c r="P1381">
        <v>59</v>
      </c>
      <c r="Q1381">
        <v>11175</v>
      </c>
      <c r="R1381">
        <v>9.3214344194817702</v>
      </c>
      <c r="S1381">
        <f t="shared" si="218"/>
        <v>11175.000000000007</v>
      </c>
      <c r="T1381">
        <v>9.0791851315521619</v>
      </c>
      <c r="U1381">
        <f t="shared" si="219"/>
        <v>8770.8160530153546</v>
      </c>
      <c r="V1381">
        <v>0.24224928792960831</v>
      </c>
      <c r="W1381">
        <v>9.0804845054042733</v>
      </c>
      <c r="X1381">
        <v>0.24094991407749689</v>
      </c>
      <c r="Z1381">
        <v>11175</v>
      </c>
      <c r="AA1381">
        <v>9.3214344194817702</v>
      </c>
      <c r="AB1381">
        <v>0</v>
      </c>
      <c r="AC1381">
        <v>1</v>
      </c>
      <c r="AD1381">
        <v>6.75</v>
      </c>
      <c r="AE1381">
        <v>6.7</v>
      </c>
      <c r="AF1381">
        <v>4.24</v>
      </c>
    </row>
    <row r="1382" spans="1:32" x14ac:dyDescent="0.3">
      <c r="A1382">
        <v>2</v>
      </c>
      <c r="B1382">
        <v>1.56</v>
      </c>
      <c r="C1382">
        <f t="shared" si="210"/>
        <v>1.1027272307550515</v>
      </c>
      <c r="E1382" t="s">
        <v>12</v>
      </c>
      <c r="F1382" t="s">
        <v>4</v>
      </c>
      <c r="G1382">
        <f t="shared" si="211"/>
        <v>0</v>
      </c>
      <c r="H1382">
        <f t="shared" si="212"/>
        <v>0</v>
      </c>
      <c r="I1382">
        <f t="shared" si="213"/>
        <v>1</v>
      </c>
      <c r="J1382">
        <f t="shared" si="214"/>
        <v>0</v>
      </c>
      <c r="K1382" t="s">
        <v>11</v>
      </c>
      <c r="L1382">
        <f t="shared" si="215"/>
        <v>0</v>
      </c>
      <c r="M1382">
        <f t="shared" si="216"/>
        <v>0</v>
      </c>
      <c r="N1382">
        <f t="shared" si="217"/>
        <v>1</v>
      </c>
      <c r="O1382">
        <v>58.8</v>
      </c>
      <c r="P1382">
        <v>59</v>
      </c>
      <c r="Q1382">
        <v>8954</v>
      </c>
      <c r="R1382">
        <v>9.0998556388009106</v>
      </c>
      <c r="S1382">
        <f t="shared" si="218"/>
        <v>8953.9999999999982</v>
      </c>
      <c r="T1382">
        <v>9.1067346118198671</v>
      </c>
      <c r="U1382">
        <f t="shared" si="219"/>
        <v>9015.8066638728451</v>
      </c>
      <c r="V1382">
        <v>-6.878973018956458E-3</v>
      </c>
      <c r="W1382">
        <v>9.1065972224366583</v>
      </c>
      <c r="X1382">
        <v>-6.7415836357476167E-3</v>
      </c>
      <c r="Z1382">
        <v>8954</v>
      </c>
      <c r="AA1382">
        <v>9.0998556388009106</v>
      </c>
      <c r="AB1382">
        <v>0</v>
      </c>
      <c r="AC1382">
        <v>1</v>
      </c>
      <c r="AD1382">
        <v>7.64</v>
      </c>
      <c r="AE1382">
        <v>7.6</v>
      </c>
      <c r="AF1382">
        <v>4.4800000000000004</v>
      </c>
    </row>
    <row r="1383" spans="1:32" x14ac:dyDescent="0.3">
      <c r="A1383">
        <v>2</v>
      </c>
      <c r="B1383">
        <v>1.51</v>
      </c>
      <c r="C1383">
        <f t="shared" ref="C1383:C1446" si="220">B1383^0.2199</f>
        <v>1.0948560705584958</v>
      </c>
      <c r="E1383" t="s">
        <v>18</v>
      </c>
      <c r="F1383" t="s">
        <v>14</v>
      </c>
      <c r="G1383">
        <f t="shared" ref="G1383:G1446" si="221">IF(F1383="D",1,0)</f>
        <v>0</v>
      </c>
      <c r="H1383">
        <f t="shared" ref="H1383:H1446" si="222">IF(OR(F1383="E",F1383="F"),1,0)</f>
        <v>1</v>
      </c>
      <c r="I1383">
        <f t="shared" ref="I1383:I1446" si="223">IF(OR(F1383="G",F1383="H"),1,0)</f>
        <v>0</v>
      </c>
      <c r="J1383">
        <f t="shared" ref="J1383:J1446" si="224">IF(OR(F1383="I",F1383="J"),1,0)</f>
        <v>0</v>
      </c>
      <c r="K1383" t="s">
        <v>15</v>
      </c>
      <c r="L1383">
        <f t="shared" ref="L1383:L1446" si="225">IF(OR(K1383="IF",K1383="FL"),1,0)</f>
        <v>0</v>
      </c>
      <c r="M1383">
        <f t="shared" ref="M1383:M1446" si="226">IF(OR(K1383="VS1",K1383="VS2",K1383="VVS1",K1383="VVS2"),1,0)</f>
        <v>1</v>
      </c>
      <c r="N1383">
        <f t="shared" ref="N1383:N1446" si="227">IF(OR(K1383="SI1",K1383="SI2"),1,0)</f>
        <v>0</v>
      </c>
      <c r="O1383">
        <v>61.9</v>
      </c>
      <c r="P1383">
        <v>63</v>
      </c>
      <c r="Q1383">
        <v>13945</v>
      </c>
      <c r="R1383">
        <v>9.5428763000615895</v>
      </c>
      <c r="S1383">
        <f t="shared" si="218"/>
        <v>13945.000000000002</v>
      </c>
      <c r="T1383">
        <v>9.4601296644331523</v>
      </c>
      <c r="U1383">
        <f t="shared" si="219"/>
        <v>12837.548913488681</v>
      </c>
      <c r="V1383">
        <v>8.2746635628437204E-2</v>
      </c>
      <c r="W1383">
        <v>9.4652391983014752</v>
      </c>
      <c r="X1383">
        <v>7.7637101760114291E-2</v>
      </c>
      <c r="Z1383">
        <v>13945</v>
      </c>
      <c r="AA1383">
        <v>9.5428763000615895</v>
      </c>
      <c r="AB1383">
        <v>0</v>
      </c>
      <c r="AC1383">
        <v>1</v>
      </c>
      <c r="AD1383">
        <v>7.35</v>
      </c>
      <c r="AE1383">
        <v>7.26</v>
      </c>
      <c r="AF1383">
        <v>4.5199999999999996</v>
      </c>
    </row>
    <row r="1384" spans="1:32" x14ac:dyDescent="0.3">
      <c r="A1384">
        <v>2</v>
      </c>
      <c r="B1384">
        <v>2</v>
      </c>
      <c r="C1384">
        <f t="shared" si="220"/>
        <v>1.1646528560862337</v>
      </c>
      <c r="E1384" t="s">
        <v>8</v>
      </c>
      <c r="F1384" t="s">
        <v>10</v>
      </c>
      <c r="G1384">
        <f t="shared" si="221"/>
        <v>0</v>
      </c>
      <c r="H1384">
        <f t="shared" si="222"/>
        <v>0</v>
      </c>
      <c r="I1384">
        <f t="shared" si="223"/>
        <v>0</v>
      </c>
      <c r="J1384">
        <f t="shared" si="224"/>
        <v>1</v>
      </c>
      <c r="K1384" t="s">
        <v>7</v>
      </c>
      <c r="L1384">
        <f t="shared" si="225"/>
        <v>0</v>
      </c>
      <c r="M1384">
        <f t="shared" si="226"/>
        <v>1</v>
      </c>
      <c r="N1384">
        <f t="shared" si="227"/>
        <v>0</v>
      </c>
      <c r="O1384">
        <v>58.5</v>
      </c>
      <c r="P1384">
        <v>68</v>
      </c>
      <c r="Q1384">
        <v>11322</v>
      </c>
      <c r="R1384">
        <v>9.3345030145966046</v>
      </c>
      <c r="S1384">
        <f t="shared" si="218"/>
        <v>11321.999999999993</v>
      </c>
      <c r="T1384">
        <v>9.6782309326408953</v>
      </c>
      <c r="U1384">
        <f t="shared" si="219"/>
        <v>15966.226598027608</v>
      </c>
      <c r="V1384">
        <v>-0.3437279180442907</v>
      </c>
      <c r="W1384">
        <v>9.7232421035049157</v>
      </c>
      <c r="X1384">
        <v>-0.3887390889083111</v>
      </c>
      <c r="Z1384">
        <v>11322</v>
      </c>
      <c r="AA1384">
        <v>9.3345030145966046</v>
      </c>
      <c r="AB1384">
        <v>0</v>
      </c>
      <c r="AC1384">
        <v>1</v>
      </c>
      <c r="AD1384">
        <v>8.26</v>
      </c>
      <c r="AE1384">
        <v>8.15</v>
      </c>
      <c r="AF1384">
        <v>4.8</v>
      </c>
    </row>
    <row r="1385" spans="1:32" x14ac:dyDescent="0.3">
      <c r="A1385">
        <v>2</v>
      </c>
      <c r="B1385">
        <v>1.02</v>
      </c>
      <c r="C1385">
        <f t="shared" si="220"/>
        <v>1.0043640927805335</v>
      </c>
      <c r="E1385" t="s">
        <v>3</v>
      </c>
      <c r="F1385" t="s">
        <v>13</v>
      </c>
      <c r="G1385">
        <f t="shared" si="221"/>
        <v>0</v>
      </c>
      <c r="H1385">
        <f t="shared" si="222"/>
        <v>0</v>
      </c>
      <c r="I1385">
        <f t="shared" si="223"/>
        <v>1</v>
      </c>
      <c r="J1385">
        <f t="shared" si="224"/>
        <v>0</v>
      </c>
      <c r="K1385" t="s">
        <v>15</v>
      </c>
      <c r="L1385">
        <f t="shared" si="225"/>
        <v>0</v>
      </c>
      <c r="M1385">
        <f t="shared" si="226"/>
        <v>1</v>
      </c>
      <c r="N1385">
        <f t="shared" si="227"/>
        <v>0</v>
      </c>
      <c r="O1385">
        <v>62.5</v>
      </c>
      <c r="P1385">
        <v>55</v>
      </c>
      <c r="Q1385">
        <v>6418</v>
      </c>
      <c r="R1385">
        <v>8.7668618216698029</v>
      </c>
      <c r="S1385">
        <f t="shared" si="218"/>
        <v>6418.0000000000045</v>
      </c>
      <c r="T1385">
        <v>8.7741431543232018</v>
      </c>
      <c r="U1385">
        <f t="shared" si="219"/>
        <v>6464.9021407936252</v>
      </c>
      <c r="V1385">
        <v>-7.2813326533989198E-3</v>
      </c>
      <c r="W1385">
        <v>8.7679673171187904</v>
      </c>
      <c r="X1385">
        <v>-1.1054954489875257E-3</v>
      </c>
      <c r="Z1385">
        <v>6418</v>
      </c>
      <c r="AA1385">
        <v>8.7668618216698029</v>
      </c>
      <c r="AB1385">
        <v>0</v>
      </c>
      <c r="AC1385">
        <v>1</v>
      </c>
      <c r="AD1385">
        <v>6.43</v>
      </c>
      <c r="AE1385">
        <v>6.49</v>
      </c>
      <c r="AF1385">
        <v>4.04</v>
      </c>
    </row>
    <row r="1386" spans="1:32" x14ac:dyDescent="0.3">
      <c r="A1386">
        <v>2</v>
      </c>
      <c r="B1386">
        <v>1.08</v>
      </c>
      <c r="C1386">
        <f t="shared" si="220"/>
        <v>1.0170677506059698</v>
      </c>
      <c r="E1386" t="s">
        <v>3</v>
      </c>
      <c r="F1386" t="s">
        <v>6</v>
      </c>
      <c r="G1386">
        <f t="shared" si="221"/>
        <v>0</v>
      </c>
      <c r="H1386">
        <f t="shared" si="222"/>
        <v>1</v>
      </c>
      <c r="I1386">
        <f t="shared" si="223"/>
        <v>0</v>
      </c>
      <c r="J1386">
        <f t="shared" si="224"/>
        <v>0</v>
      </c>
      <c r="K1386" t="s">
        <v>2</v>
      </c>
      <c r="L1386">
        <f t="shared" si="225"/>
        <v>0</v>
      </c>
      <c r="M1386">
        <f t="shared" si="226"/>
        <v>0</v>
      </c>
      <c r="N1386">
        <f t="shared" si="227"/>
        <v>1</v>
      </c>
      <c r="O1386">
        <v>62.6</v>
      </c>
      <c r="P1386">
        <v>57</v>
      </c>
      <c r="Q1386">
        <v>5189</v>
      </c>
      <c r="R1386">
        <v>8.5542962793677404</v>
      </c>
      <c r="S1386">
        <f t="shared" si="218"/>
        <v>5189.0000000000036</v>
      </c>
      <c r="T1386">
        <v>8.5600265262640356</v>
      </c>
      <c r="U1386">
        <f t="shared" si="219"/>
        <v>5218.8196064027325</v>
      </c>
      <c r="V1386">
        <v>-5.7302468962951991E-3</v>
      </c>
      <c r="W1386">
        <v>8.5552575051704522</v>
      </c>
      <c r="X1386">
        <v>-9.6122580271185143E-4</v>
      </c>
      <c r="Z1386">
        <v>5189</v>
      </c>
      <c r="AA1386">
        <v>8.5542962793677404</v>
      </c>
      <c r="AB1386">
        <v>0</v>
      </c>
      <c r="AC1386">
        <v>1</v>
      </c>
      <c r="AD1386">
        <v>6.56</v>
      </c>
      <c r="AE1386">
        <v>6.53</v>
      </c>
      <c r="AF1386">
        <v>4.0999999999999996</v>
      </c>
    </row>
    <row r="1387" spans="1:32" x14ac:dyDescent="0.3">
      <c r="A1387">
        <v>2</v>
      </c>
      <c r="B1387">
        <v>1.51</v>
      </c>
      <c r="C1387">
        <f t="shared" si="220"/>
        <v>1.0948560705584958</v>
      </c>
      <c r="E1387" t="s">
        <v>3</v>
      </c>
      <c r="F1387" t="s">
        <v>10</v>
      </c>
      <c r="G1387">
        <f t="shared" si="221"/>
        <v>0</v>
      </c>
      <c r="H1387">
        <f t="shared" si="222"/>
        <v>0</v>
      </c>
      <c r="I1387">
        <f t="shared" si="223"/>
        <v>0</v>
      </c>
      <c r="J1387">
        <f t="shared" si="224"/>
        <v>1</v>
      </c>
      <c r="K1387" t="s">
        <v>2</v>
      </c>
      <c r="L1387">
        <f t="shared" si="225"/>
        <v>0</v>
      </c>
      <c r="M1387">
        <f t="shared" si="226"/>
        <v>0</v>
      </c>
      <c r="N1387">
        <f t="shared" si="227"/>
        <v>1</v>
      </c>
      <c r="O1387">
        <v>59.4</v>
      </c>
      <c r="P1387">
        <v>61</v>
      </c>
      <c r="Q1387">
        <v>8396</v>
      </c>
      <c r="R1387">
        <v>9.0355106809405239</v>
      </c>
      <c r="S1387">
        <f t="shared" si="218"/>
        <v>8396.0000000000018</v>
      </c>
      <c r="T1387">
        <v>8.821155033320693</v>
      </c>
      <c r="U1387">
        <f t="shared" si="219"/>
        <v>6776.0867129509579</v>
      </c>
      <c r="V1387">
        <v>0.21435564761983095</v>
      </c>
      <c r="W1387">
        <v>8.8197078301654468</v>
      </c>
      <c r="X1387">
        <v>0.2158028507750771</v>
      </c>
      <c r="Z1387">
        <v>8396</v>
      </c>
      <c r="AA1387">
        <v>9.0355106809405239</v>
      </c>
      <c r="AB1387">
        <v>0</v>
      </c>
      <c r="AC1387">
        <v>1</v>
      </c>
      <c r="AD1387">
        <v>7.52</v>
      </c>
      <c r="AE1387">
        <v>7.46</v>
      </c>
      <c r="AF1387">
        <v>4.45</v>
      </c>
    </row>
    <row r="1388" spans="1:32" x14ac:dyDescent="0.3">
      <c r="A1388">
        <v>2</v>
      </c>
      <c r="B1388">
        <v>1.51</v>
      </c>
      <c r="C1388">
        <f t="shared" si="220"/>
        <v>1.0948560705584958</v>
      </c>
      <c r="E1388" t="s">
        <v>18</v>
      </c>
      <c r="F1388" t="s">
        <v>13</v>
      </c>
      <c r="G1388">
        <f t="shared" si="221"/>
        <v>0</v>
      </c>
      <c r="H1388">
        <f t="shared" si="222"/>
        <v>0</v>
      </c>
      <c r="I1388">
        <f t="shared" si="223"/>
        <v>1</v>
      </c>
      <c r="J1388">
        <f t="shared" si="224"/>
        <v>0</v>
      </c>
      <c r="K1388" t="s">
        <v>2</v>
      </c>
      <c r="L1388">
        <f t="shared" si="225"/>
        <v>0</v>
      </c>
      <c r="M1388">
        <f t="shared" si="226"/>
        <v>0</v>
      </c>
      <c r="N1388">
        <f t="shared" si="227"/>
        <v>1</v>
      </c>
      <c r="O1388">
        <v>62.9</v>
      </c>
      <c r="P1388">
        <v>57</v>
      </c>
      <c r="Q1388">
        <v>11153</v>
      </c>
      <c r="R1388">
        <v>9.319463798994537</v>
      </c>
      <c r="S1388">
        <f t="shared" si="218"/>
        <v>11153.000000000002</v>
      </c>
      <c r="T1388">
        <v>8.9817417588492727</v>
      </c>
      <c r="U1388">
        <f t="shared" si="219"/>
        <v>7956.4783201506516</v>
      </c>
      <c r="V1388">
        <v>0.3377220401452643</v>
      </c>
      <c r="W1388">
        <v>8.9779182324187534</v>
      </c>
      <c r="X1388">
        <v>0.34154556657578361</v>
      </c>
      <c r="Z1388">
        <v>11153</v>
      </c>
      <c r="AA1388">
        <v>9.319463798994537</v>
      </c>
      <c r="AB1388">
        <v>0</v>
      </c>
      <c r="AC1388">
        <v>1</v>
      </c>
      <c r="AD1388">
        <v>7.27</v>
      </c>
      <c r="AE1388">
        <v>7.3</v>
      </c>
      <c r="AF1388">
        <v>4.58</v>
      </c>
    </row>
    <row r="1389" spans="1:32" x14ac:dyDescent="0.3">
      <c r="A1389">
        <v>2</v>
      </c>
      <c r="B1389">
        <v>1.06</v>
      </c>
      <c r="C1389">
        <f t="shared" si="220"/>
        <v>1.0128957753911554</v>
      </c>
      <c r="E1389" t="s">
        <v>12</v>
      </c>
      <c r="F1389" t="s">
        <v>17</v>
      </c>
      <c r="G1389">
        <f t="shared" si="221"/>
        <v>1</v>
      </c>
      <c r="H1389">
        <f t="shared" si="222"/>
        <v>0</v>
      </c>
      <c r="I1389">
        <f t="shared" si="223"/>
        <v>0</v>
      </c>
      <c r="J1389">
        <f t="shared" si="224"/>
        <v>0</v>
      </c>
      <c r="K1389" t="s">
        <v>11</v>
      </c>
      <c r="L1389">
        <f t="shared" si="225"/>
        <v>0</v>
      </c>
      <c r="M1389">
        <f t="shared" si="226"/>
        <v>0</v>
      </c>
      <c r="N1389">
        <f t="shared" si="227"/>
        <v>1</v>
      </c>
      <c r="O1389">
        <v>59.8</v>
      </c>
      <c r="P1389">
        <v>61</v>
      </c>
      <c r="Q1389">
        <v>4483</v>
      </c>
      <c r="R1389">
        <v>8.4080477441554393</v>
      </c>
      <c r="S1389">
        <f t="shared" si="218"/>
        <v>4482.9999999999991</v>
      </c>
      <c r="T1389">
        <v>8.5764051898607363</v>
      </c>
      <c r="U1389">
        <f t="shared" si="219"/>
        <v>5305.0007364011744</v>
      </c>
      <c r="V1389">
        <v>-0.16835744570529698</v>
      </c>
      <c r="W1389">
        <v>8.5847411245310887</v>
      </c>
      <c r="X1389">
        <v>-0.17669338037564941</v>
      </c>
      <c r="Z1389">
        <v>4483</v>
      </c>
      <c r="AA1389">
        <v>8.4080477441554393</v>
      </c>
      <c r="AB1389">
        <v>0</v>
      </c>
      <c r="AC1389">
        <v>1</v>
      </c>
      <c r="AD1389">
        <v>6.63</v>
      </c>
      <c r="AE1389">
        <v>6.58</v>
      </c>
      <c r="AF1389">
        <v>3.95</v>
      </c>
    </row>
    <row r="1390" spans="1:32" x14ac:dyDescent="0.3">
      <c r="A1390">
        <v>2</v>
      </c>
      <c r="B1390">
        <v>1.51</v>
      </c>
      <c r="C1390">
        <f t="shared" si="220"/>
        <v>1.0948560705584958</v>
      </c>
      <c r="E1390" t="s">
        <v>12</v>
      </c>
      <c r="F1390" t="s">
        <v>13</v>
      </c>
      <c r="G1390">
        <f t="shared" si="221"/>
        <v>0</v>
      </c>
      <c r="H1390">
        <f t="shared" si="222"/>
        <v>0</v>
      </c>
      <c r="I1390">
        <f t="shared" si="223"/>
        <v>1</v>
      </c>
      <c r="J1390">
        <f t="shared" si="224"/>
        <v>0</v>
      </c>
      <c r="K1390" t="s">
        <v>7</v>
      </c>
      <c r="L1390">
        <f t="shared" si="225"/>
        <v>0</v>
      </c>
      <c r="M1390">
        <f t="shared" si="226"/>
        <v>1</v>
      </c>
      <c r="N1390">
        <f t="shared" si="227"/>
        <v>0</v>
      </c>
      <c r="O1390">
        <v>62.4</v>
      </c>
      <c r="P1390">
        <v>60</v>
      </c>
      <c r="Q1390">
        <v>12948</v>
      </c>
      <c r="R1390">
        <v>9.4686966150461345</v>
      </c>
      <c r="S1390">
        <f t="shared" si="218"/>
        <v>12947.999999999993</v>
      </c>
      <c r="T1390">
        <v>9.3646944984910299</v>
      </c>
      <c r="U1390">
        <f t="shared" si="219"/>
        <v>11669.04045281648</v>
      </c>
      <c r="V1390">
        <v>0.10400211655510461</v>
      </c>
      <c r="W1390">
        <v>9.3605186513911498</v>
      </c>
      <c r="X1390">
        <v>0.10817796365498467</v>
      </c>
      <c r="Z1390">
        <v>12948</v>
      </c>
      <c r="AA1390">
        <v>9.4686966150461345</v>
      </c>
      <c r="AB1390">
        <v>0</v>
      </c>
      <c r="AC1390">
        <v>1</v>
      </c>
      <c r="AD1390">
        <v>7.34</v>
      </c>
      <c r="AE1390">
        <v>7.3</v>
      </c>
      <c r="AF1390">
        <v>4.57</v>
      </c>
    </row>
    <row r="1391" spans="1:32" x14ac:dyDescent="0.3">
      <c r="A1391">
        <v>2</v>
      </c>
      <c r="B1391">
        <v>1.51</v>
      </c>
      <c r="C1391">
        <f t="shared" si="220"/>
        <v>1.0948560705584958</v>
      </c>
      <c r="E1391" t="s">
        <v>12</v>
      </c>
      <c r="F1391" t="s">
        <v>14</v>
      </c>
      <c r="G1391">
        <f t="shared" si="221"/>
        <v>0</v>
      </c>
      <c r="H1391">
        <f t="shared" si="222"/>
        <v>1</v>
      </c>
      <c r="I1391">
        <f t="shared" si="223"/>
        <v>0</v>
      </c>
      <c r="J1391">
        <f t="shared" si="224"/>
        <v>0</v>
      </c>
      <c r="K1391" t="s">
        <v>15</v>
      </c>
      <c r="L1391">
        <f t="shared" si="225"/>
        <v>0</v>
      </c>
      <c r="M1391">
        <f t="shared" si="226"/>
        <v>1</v>
      </c>
      <c r="N1391">
        <f t="shared" si="227"/>
        <v>0</v>
      </c>
      <c r="O1391">
        <v>62</v>
      </c>
      <c r="P1391">
        <v>62</v>
      </c>
      <c r="Q1391">
        <v>13771</v>
      </c>
      <c r="R1391">
        <v>9.5303202107271261</v>
      </c>
      <c r="S1391">
        <f t="shared" si="218"/>
        <v>13771.000000000004</v>
      </c>
      <c r="T1391">
        <v>9.4444669961217524</v>
      </c>
      <c r="U1391">
        <f t="shared" si="219"/>
        <v>12638.045102427672</v>
      </c>
      <c r="V1391">
        <v>8.5853214605373651E-2</v>
      </c>
      <c r="W1391">
        <v>9.4509816265236104</v>
      </c>
      <c r="X1391">
        <v>7.9338584203515694E-2</v>
      </c>
      <c r="Z1391">
        <v>13771</v>
      </c>
      <c r="AA1391">
        <v>9.5303202107271261</v>
      </c>
      <c r="AB1391">
        <v>0</v>
      </c>
      <c r="AC1391">
        <v>1</v>
      </c>
      <c r="AD1391">
        <v>7.35</v>
      </c>
      <c r="AE1391">
        <v>7.23</v>
      </c>
      <c r="AF1391">
        <v>4.5199999999999996</v>
      </c>
    </row>
    <row r="1392" spans="1:32" x14ac:dyDescent="0.3">
      <c r="A1392">
        <v>2</v>
      </c>
      <c r="B1392">
        <v>1.29</v>
      </c>
      <c r="C1392">
        <f t="shared" si="220"/>
        <v>1.0575932670279096</v>
      </c>
      <c r="E1392" t="s">
        <v>3</v>
      </c>
      <c r="F1392" t="s">
        <v>1</v>
      </c>
      <c r="G1392">
        <f t="shared" si="221"/>
        <v>0</v>
      </c>
      <c r="H1392">
        <f t="shared" si="222"/>
        <v>0</v>
      </c>
      <c r="I1392">
        <f t="shared" si="223"/>
        <v>0</v>
      </c>
      <c r="J1392">
        <f t="shared" si="224"/>
        <v>1</v>
      </c>
      <c r="K1392" t="s">
        <v>7</v>
      </c>
      <c r="L1392">
        <f t="shared" si="225"/>
        <v>0</v>
      </c>
      <c r="M1392">
        <f t="shared" si="226"/>
        <v>1</v>
      </c>
      <c r="N1392">
        <f t="shared" si="227"/>
        <v>0</v>
      </c>
      <c r="O1392">
        <v>62</v>
      </c>
      <c r="P1392">
        <v>57</v>
      </c>
      <c r="Q1392">
        <v>5779</v>
      </c>
      <c r="R1392">
        <v>8.6619859363177785</v>
      </c>
      <c r="S1392">
        <f t="shared" si="218"/>
        <v>5779.0000000000027</v>
      </c>
      <c r="T1392">
        <v>8.8810557641708314</v>
      </c>
      <c r="U1392">
        <f t="shared" si="219"/>
        <v>7194.3822987079666</v>
      </c>
      <c r="V1392">
        <v>-0.21906982785305296</v>
      </c>
      <c r="W1392">
        <v>8.877364626708145</v>
      </c>
      <c r="X1392">
        <v>-0.2153786903903665</v>
      </c>
      <c r="Z1392">
        <v>5779</v>
      </c>
      <c r="AA1392">
        <v>8.6619859363177785</v>
      </c>
      <c r="AB1392">
        <v>0</v>
      </c>
      <c r="AC1392">
        <v>1</v>
      </c>
      <c r="AD1392">
        <v>6.98</v>
      </c>
      <c r="AE1392">
        <v>6.92</v>
      </c>
      <c r="AF1392">
        <v>4.3099999999999996</v>
      </c>
    </row>
    <row r="1393" spans="1:32" x14ac:dyDescent="0.3">
      <c r="A1393">
        <v>2</v>
      </c>
      <c r="B1393">
        <v>1.1200000000000001</v>
      </c>
      <c r="C1393">
        <f t="shared" si="220"/>
        <v>1.0252341011706301</v>
      </c>
      <c r="E1393" t="s">
        <v>3</v>
      </c>
      <c r="F1393" t="s">
        <v>6</v>
      </c>
      <c r="G1393">
        <f t="shared" si="221"/>
        <v>0</v>
      </c>
      <c r="H1393">
        <f t="shared" si="222"/>
        <v>1</v>
      </c>
      <c r="I1393">
        <f t="shared" si="223"/>
        <v>0</v>
      </c>
      <c r="J1393">
        <f t="shared" si="224"/>
        <v>0</v>
      </c>
      <c r="K1393" t="s">
        <v>15</v>
      </c>
      <c r="L1393">
        <f t="shared" si="225"/>
        <v>0</v>
      </c>
      <c r="M1393">
        <f t="shared" si="226"/>
        <v>1</v>
      </c>
      <c r="N1393">
        <f t="shared" si="227"/>
        <v>0</v>
      </c>
      <c r="O1393">
        <v>61.9</v>
      </c>
      <c r="P1393">
        <v>56</v>
      </c>
      <c r="Q1393">
        <v>9710</v>
      </c>
      <c r="R1393">
        <v>9.1809115612853702</v>
      </c>
      <c r="S1393">
        <f t="shared" si="218"/>
        <v>9709.9999999999964</v>
      </c>
      <c r="T1393">
        <v>9.0339461395201521</v>
      </c>
      <c r="U1393">
        <f t="shared" si="219"/>
        <v>8382.8743806994898</v>
      </c>
      <c r="V1393">
        <v>0.1469654217652181</v>
      </c>
      <c r="W1393">
        <v>9.0280073924842572</v>
      </c>
      <c r="X1393">
        <v>0.15290416880111302</v>
      </c>
      <c r="Z1393">
        <v>9710</v>
      </c>
      <c r="AA1393">
        <v>9.1809115612853702</v>
      </c>
      <c r="AB1393">
        <v>0</v>
      </c>
      <c r="AC1393">
        <v>1</v>
      </c>
      <c r="AD1393">
        <v>6.65</v>
      </c>
      <c r="AE1393">
        <v>6.68</v>
      </c>
      <c r="AF1393">
        <v>4.13</v>
      </c>
    </row>
    <row r="1394" spans="1:32" x14ac:dyDescent="0.3">
      <c r="A1394">
        <v>2</v>
      </c>
      <c r="B1394">
        <v>1.58</v>
      </c>
      <c r="C1394">
        <f t="shared" si="220"/>
        <v>1.105820644308936</v>
      </c>
      <c r="E1394" t="s">
        <v>12</v>
      </c>
      <c r="F1394" t="s">
        <v>13</v>
      </c>
      <c r="G1394">
        <f t="shared" si="221"/>
        <v>0</v>
      </c>
      <c r="H1394">
        <f t="shared" si="222"/>
        <v>0</v>
      </c>
      <c r="I1394">
        <f t="shared" si="223"/>
        <v>1</v>
      </c>
      <c r="J1394">
        <f t="shared" si="224"/>
        <v>0</v>
      </c>
      <c r="K1394" t="s">
        <v>7</v>
      </c>
      <c r="L1394">
        <f t="shared" si="225"/>
        <v>0</v>
      </c>
      <c r="M1394">
        <f t="shared" si="226"/>
        <v>1</v>
      </c>
      <c r="N1394">
        <f t="shared" si="227"/>
        <v>0</v>
      </c>
      <c r="O1394">
        <v>62.1</v>
      </c>
      <c r="P1394">
        <v>59</v>
      </c>
      <c r="Q1394">
        <v>12645</v>
      </c>
      <c r="R1394">
        <v>9.445017159104065</v>
      </c>
      <c r="S1394">
        <f t="shared" si="218"/>
        <v>12644.999999999995</v>
      </c>
      <c r="T1394">
        <v>9.4483829762454619</v>
      </c>
      <c r="U1394">
        <f t="shared" si="219"/>
        <v>12687.632464044473</v>
      </c>
      <c r="V1394">
        <v>-3.3658171413968319E-3</v>
      </c>
      <c r="W1394">
        <v>9.4485894225619891</v>
      </c>
      <c r="X1394">
        <v>-3.572263457924052E-3</v>
      </c>
      <c r="Z1394">
        <v>12645</v>
      </c>
      <c r="AA1394">
        <v>9.445017159104065</v>
      </c>
      <c r="AB1394">
        <v>0</v>
      </c>
      <c r="AC1394">
        <v>1</v>
      </c>
      <c r="AD1394">
        <v>7.46</v>
      </c>
      <c r="AE1394">
        <v>7.43</v>
      </c>
      <c r="AF1394">
        <v>4.62</v>
      </c>
    </row>
    <row r="1395" spans="1:32" x14ac:dyDescent="0.3">
      <c r="A1395">
        <v>2</v>
      </c>
      <c r="B1395">
        <v>1.39</v>
      </c>
      <c r="C1395">
        <f t="shared" si="220"/>
        <v>1.0751002295205567</v>
      </c>
      <c r="E1395" t="s">
        <v>12</v>
      </c>
      <c r="F1395" t="s">
        <v>6</v>
      </c>
      <c r="G1395">
        <f t="shared" si="221"/>
        <v>0</v>
      </c>
      <c r="H1395">
        <f t="shared" si="222"/>
        <v>1</v>
      </c>
      <c r="I1395">
        <f t="shared" si="223"/>
        <v>0</v>
      </c>
      <c r="J1395">
        <f t="shared" si="224"/>
        <v>0</v>
      </c>
      <c r="K1395" t="s">
        <v>11</v>
      </c>
      <c r="L1395">
        <f t="shared" si="225"/>
        <v>0</v>
      </c>
      <c r="M1395">
        <f t="shared" si="226"/>
        <v>0</v>
      </c>
      <c r="N1395">
        <f t="shared" si="227"/>
        <v>1</v>
      </c>
      <c r="O1395">
        <v>62.7</v>
      </c>
      <c r="P1395">
        <v>58</v>
      </c>
      <c r="Q1395">
        <v>7311</v>
      </c>
      <c r="R1395">
        <v>8.8971353422933159</v>
      </c>
      <c r="S1395">
        <f t="shared" si="218"/>
        <v>7311</v>
      </c>
      <c r="T1395">
        <v>8.9640663700766527</v>
      </c>
      <c r="U1395">
        <f t="shared" si="219"/>
        <v>7817.0800610008573</v>
      </c>
      <c r="V1395">
        <v>-6.6931027783336816E-2</v>
      </c>
      <c r="W1395">
        <v>8.966411394314342</v>
      </c>
      <c r="X1395">
        <v>-6.9276052021026047E-2</v>
      </c>
      <c r="Z1395">
        <v>7311</v>
      </c>
      <c r="AA1395">
        <v>8.8971353422933159</v>
      </c>
      <c r="AB1395">
        <v>0</v>
      </c>
      <c r="AC1395">
        <v>1</v>
      </c>
      <c r="AD1395">
        <v>6.99</v>
      </c>
      <c r="AE1395">
        <v>7.11</v>
      </c>
      <c r="AF1395">
        <v>4.42</v>
      </c>
    </row>
    <row r="1396" spans="1:32" x14ac:dyDescent="0.3">
      <c r="A1396">
        <v>2</v>
      </c>
      <c r="B1396">
        <v>1.05</v>
      </c>
      <c r="C1396">
        <f t="shared" si="220"/>
        <v>1.010786718750355</v>
      </c>
      <c r="E1396" t="s">
        <v>18</v>
      </c>
      <c r="F1396" t="s">
        <v>4</v>
      </c>
      <c r="G1396">
        <f t="shared" si="221"/>
        <v>0</v>
      </c>
      <c r="H1396">
        <f t="shared" si="222"/>
        <v>0</v>
      </c>
      <c r="I1396">
        <f t="shared" si="223"/>
        <v>1</v>
      </c>
      <c r="J1396">
        <f t="shared" si="224"/>
        <v>0</v>
      </c>
      <c r="K1396" t="s">
        <v>15</v>
      </c>
      <c r="L1396">
        <f t="shared" si="225"/>
        <v>0</v>
      </c>
      <c r="M1396">
        <f t="shared" si="226"/>
        <v>1</v>
      </c>
      <c r="N1396">
        <f t="shared" si="227"/>
        <v>0</v>
      </c>
      <c r="O1396">
        <v>59</v>
      </c>
      <c r="P1396">
        <v>59</v>
      </c>
      <c r="Q1396">
        <v>5370</v>
      </c>
      <c r="R1396">
        <v>8.5885831875029108</v>
      </c>
      <c r="S1396">
        <f t="shared" si="218"/>
        <v>5370.0000000000027</v>
      </c>
      <c r="T1396">
        <v>8.8605322748110709</v>
      </c>
      <c r="U1396">
        <f t="shared" si="219"/>
        <v>7048.233343373402</v>
      </c>
      <c r="V1396">
        <v>-0.27194908730816003</v>
      </c>
      <c r="W1396">
        <v>8.8585017940387498</v>
      </c>
      <c r="X1396">
        <v>-0.26991860653583899</v>
      </c>
      <c r="Z1396">
        <v>5370</v>
      </c>
      <c r="AA1396">
        <v>8.5885831875029108</v>
      </c>
      <c r="AB1396">
        <v>0</v>
      </c>
      <c r="AC1396">
        <v>1</v>
      </c>
      <c r="AD1396">
        <v>6.68</v>
      </c>
      <c r="AE1396">
        <v>6.71</v>
      </c>
      <c r="AF1396">
        <v>3.95</v>
      </c>
    </row>
    <row r="1397" spans="1:32" x14ac:dyDescent="0.3">
      <c r="A1397">
        <v>2</v>
      </c>
      <c r="B1397">
        <v>1.05</v>
      </c>
      <c r="C1397">
        <f t="shared" si="220"/>
        <v>1.010786718750355</v>
      </c>
      <c r="E1397" t="s">
        <v>3</v>
      </c>
      <c r="F1397" t="s">
        <v>14</v>
      </c>
      <c r="G1397">
        <f t="shared" si="221"/>
        <v>0</v>
      </c>
      <c r="H1397">
        <f t="shared" si="222"/>
        <v>1</v>
      </c>
      <c r="I1397">
        <f t="shared" si="223"/>
        <v>0</v>
      </c>
      <c r="J1397">
        <f t="shared" si="224"/>
        <v>0</v>
      </c>
      <c r="K1397" t="s">
        <v>5</v>
      </c>
      <c r="L1397">
        <f t="shared" si="225"/>
        <v>0</v>
      </c>
      <c r="M1397">
        <f t="shared" si="226"/>
        <v>1</v>
      </c>
      <c r="N1397">
        <f t="shared" si="227"/>
        <v>0</v>
      </c>
      <c r="O1397">
        <v>62.1</v>
      </c>
      <c r="P1397">
        <v>55</v>
      </c>
      <c r="Q1397">
        <v>10874</v>
      </c>
      <c r="R1397">
        <v>9.2941298977058668</v>
      </c>
      <c r="S1397">
        <f t="shared" si="218"/>
        <v>10874.000000000009</v>
      </c>
      <c r="T1397">
        <v>8.9523151681885125</v>
      </c>
      <c r="U1397">
        <f t="shared" si="219"/>
        <v>7725.7576002612905</v>
      </c>
      <c r="V1397">
        <v>0.34181472951735437</v>
      </c>
      <c r="W1397">
        <v>8.9427653485335199</v>
      </c>
      <c r="X1397">
        <v>0.35136454917234694</v>
      </c>
      <c r="Z1397">
        <v>10874</v>
      </c>
      <c r="AA1397">
        <v>9.2941298977058668</v>
      </c>
      <c r="AB1397">
        <v>0</v>
      </c>
      <c r="AC1397">
        <v>1</v>
      </c>
      <c r="AD1397">
        <v>6.54</v>
      </c>
      <c r="AE1397">
        <v>6.56</v>
      </c>
      <c r="AF1397">
        <v>4.07</v>
      </c>
    </row>
    <row r="1398" spans="1:32" x14ac:dyDescent="0.3">
      <c r="A1398">
        <v>2</v>
      </c>
      <c r="B1398">
        <v>1.5</v>
      </c>
      <c r="C1398">
        <f t="shared" si="220"/>
        <v>1.0932575062388263</v>
      </c>
      <c r="E1398" t="s">
        <v>8</v>
      </c>
      <c r="F1398" t="s">
        <v>4</v>
      </c>
      <c r="G1398">
        <f t="shared" si="221"/>
        <v>0</v>
      </c>
      <c r="H1398">
        <f t="shared" si="222"/>
        <v>0</v>
      </c>
      <c r="I1398">
        <f t="shared" si="223"/>
        <v>1</v>
      </c>
      <c r="J1398">
        <f t="shared" si="224"/>
        <v>0</v>
      </c>
      <c r="K1398" t="s">
        <v>19</v>
      </c>
      <c r="L1398">
        <f t="shared" si="225"/>
        <v>0</v>
      </c>
      <c r="M1398">
        <f t="shared" si="226"/>
        <v>0</v>
      </c>
      <c r="N1398">
        <f t="shared" si="227"/>
        <v>0</v>
      </c>
      <c r="O1398">
        <v>65.7</v>
      </c>
      <c r="P1398">
        <v>58</v>
      </c>
      <c r="Q1398">
        <v>4939</v>
      </c>
      <c r="R1398">
        <v>8.5049181605406243</v>
      </c>
      <c r="S1398">
        <f t="shared" si="218"/>
        <v>4938.9999999999973</v>
      </c>
      <c r="T1398">
        <v>8.851373769681242</v>
      </c>
      <c r="U1398">
        <f t="shared" si="219"/>
        <v>6983.9767584167103</v>
      </c>
      <c r="V1398">
        <v>-0.34645560914061768</v>
      </c>
      <c r="W1398">
        <v>8.8576404096635368</v>
      </c>
      <c r="X1398">
        <v>-0.3527222491229125</v>
      </c>
      <c r="Z1398">
        <v>4939</v>
      </c>
      <c r="AA1398">
        <v>8.5049181605406243</v>
      </c>
      <c r="AB1398">
        <v>0</v>
      </c>
      <c r="AC1398">
        <v>1</v>
      </c>
      <c r="AD1398">
        <v>7.07</v>
      </c>
      <c r="AE1398">
        <v>7.02</v>
      </c>
      <c r="AF1398">
        <v>4.63</v>
      </c>
    </row>
    <row r="1399" spans="1:32" x14ac:dyDescent="0.3">
      <c r="A1399">
        <v>2</v>
      </c>
      <c r="B1399">
        <v>1.2</v>
      </c>
      <c r="C1399">
        <f t="shared" si="220"/>
        <v>1.0409070644037852</v>
      </c>
      <c r="E1399" t="s">
        <v>0</v>
      </c>
      <c r="F1399" t="s">
        <v>10</v>
      </c>
      <c r="G1399">
        <f t="shared" si="221"/>
        <v>0</v>
      </c>
      <c r="H1399">
        <f t="shared" si="222"/>
        <v>0</v>
      </c>
      <c r="I1399">
        <f t="shared" si="223"/>
        <v>0</v>
      </c>
      <c r="J1399">
        <f t="shared" si="224"/>
        <v>1</v>
      </c>
      <c r="K1399" t="s">
        <v>7</v>
      </c>
      <c r="L1399">
        <f t="shared" si="225"/>
        <v>0</v>
      </c>
      <c r="M1399">
        <f t="shared" si="226"/>
        <v>1</v>
      </c>
      <c r="N1399">
        <f t="shared" si="227"/>
        <v>0</v>
      </c>
      <c r="O1399">
        <v>57.8</v>
      </c>
      <c r="P1399">
        <v>61</v>
      </c>
      <c r="Q1399">
        <v>5570</v>
      </c>
      <c r="R1399">
        <v>8.6251503329213293</v>
      </c>
      <c r="S1399">
        <f t="shared" si="218"/>
        <v>5569.9999999999973</v>
      </c>
      <c r="T1399">
        <v>8.816527980532177</v>
      </c>
      <c r="U1399">
        <f t="shared" si="219"/>
        <v>6744.8058269951634</v>
      </c>
      <c r="V1399">
        <v>-0.19137764761084775</v>
      </c>
      <c r="W1399">
        <v>8.8235056832797625</v>
      </c>
      <c r="X1399">
        <v>-0.19835535035843321</v>
      </c>
      <c r="Z1399">
        <v>5570</v>
      </c>
      <c r="AA1399">
        <v>8.6251503329213293</v>
      </c>
      <c r="AB1399">
        <v>0</v>
      </c>
      <c r="AC1399">
        <v>1</v>
      </c>
      <c r="AD1399">
        <v>7.02</v>
      </c>
      <c r="AE1399">
        <v>6.96</v>
      </c>
      <c r="AF1399">
        <v>4.04</v>
      </c>
    </row>
    <row r="1400" spans="1:32" x14ac:dyDescent="0.3">
      <c r="A1400">
        <v>2</v>
      </c>
      <c r="B1400">
        <v>1.2</v>
      </c>
      <c r="C1400">
        <f t="shared" si="220"/>
        <v>1.0409070644037852</v>
      </c>
      <c r="E1400" t="s">
        <v>18</v>
      </c>
      <c r="F1400" t="s">
        <v>14</v>
      </c>
      <c r="G1400">
        <f t="shared" si="221"/>
        <v>0</v>
      </c>
      <c r="H1400">
        <f t="shared" si="222"/>
        <v>1</v>
      </c>
      <c r="I1400">
        <f t="shared" si="223"/>
        <v>0</v>
      </c>
      <c r="J1400">
        <f t="shared" si="224"/>
        <v>0</v>
      </c>
      <c r="K1400" t="s">
        <v>2</v>
      </c>
      <c r="L1400">
        <f t="shared" si="225"/>
        <v>0</v>
      </c>
      <c r="M1400">
        <f t="shared" si="226"/>
        <v>0</v>
      </c>
      <c r="N1400">
        <f t="shared" si="227"/>
        <v>1</v>
      </c>
      <c r="O1400">
        <v>63.3</v>
      </c>
      <c r="P1400">
        <v>58</v>
      </c>
      <c r="Q1400">
        <v>6955</v>
      </c>
      <c r="R1400">
        <v>8.8472161043575426</v>
      </c>
      <c r="S1400">
        <f t="shared" si="218"/>
        <v>6954.9999999999955</v>
      </c>
      <c r="T1400">
        <v>8.6062171481272909</v>
      </c>
      <c r="U1400">
        <f t="shared" si="219"/>
        <v>5465.5342162872348</v>
      </c>
      <c r="V1400">
        <v>0.24099895623025169</v>
      </c>
      <c r="W1400">
        <v>8.6244829022514349</v>
      </c>
      <c r="X1400">
        <v>0.2227332021061077</v>
      </c>
      <c r="Z1400">
        <v>6955</v>
      </c>
      <c r="AA1400">
        <v>8.8472161043575426</v>
      </c>
      <c r="AB1400">
        <v>0</v>
      </c>
      <c r="AC1400">
        <v>1</v>
      </c>
      <c r="AD1400">
        <v>6.63</v>
      </c>
      <c r="AE1400">
        <v>6.57</v>
      </c>
      <c r="AF1400">
        <v>4.18</v>
      </c>
    </row>
    <row r="1401" spans="1:32" x14ac:dyDescent="0.3">
      <c r="A1401">
        <v>2</v>
      </c>
      <c r="B1401">
        <v>1.01</v>
      </c>
      <c r="C1401">
        <f t="shared" si="220"/>
        <v>1.0021904733436682</v>
      </c>
      <c r="E1401" t="s">
        <v>8</v>
      </c>
      <c r="F1401" t="s">
        <v>17</v>
      </c>
      <c r="G1401">
        <f t="shared" si="221"/>
        <v>1</v>
      </c>
      <c r="H1401">
        <f t="shared" si="222"/>
        <v>0</v>
      </c>
      <c r="I1401">
        <f t="shared" si="223"/>
        <v>0</v>
      </c>
      <c r="J1401">
        <f t="shared" si="224"/>
        <v>0</v>
      </c>
      <c r="K1401" t="s">
        <v>11</v>
      </c>
      <c r="L1401">
        <f t="shared" si="225"/>
        <v>0</v>
      </c>
      <c r="M1401">
        <f t="shared" si="226"/>
        <v>0</v>
      </c>
      <c r="N1401">
        <f t="shared" si="227"/>
        <v>1</v>
      </c>
      <c r="O1401">
        <v>64.7</v>
      </c>
      <c r="P1401">
        <v>57</v>
      </c>
      <c r="Q1401">
        <v>3871</v>
      </c>
      <c r="R1401">
        <v>8.2612681505776475</v>
      </c>
      <c r="S1401">
        <f t="shared" si="218"/>
        <v>3870.9999999999977</v>
      </c>
      <c r="T1401">
        <v>8.452518213481687</v>
      </c>
      <c r="U1401">
        <f t="shared" si="219"/>
        <v>4686.8604024038714</v>
      </c>
      <c r="V1401">
        <v>-0.19125006290403945</v>
      </c>
      <c r="W1401">
        <v>8.4520639976955287</v>
      </c>
      <c r="X1401">
        <v>-0.19079584711788122</v>
      </c>
      <c r="Z1401">
        <v>3871</v>
      </c>
      <c r="AA1401">
        <v>8.2612681505776475</v>
      </c>
      <c r="AB1401">
        <v>0</v>
      </c>
      <c r="AC1401">
        <v>1</v>
      </c>
      <c r="AD1401">
        <v>6.31</v>
      </c>
      <c r="AE1401">
        <v>6.27</v>
      </c>
      <c r="AF1401">
        <v>4.07</v>
      </c>
    </row>
    <row r="1402" spans="1:32" x14ac:dyDescent="0.3">
      <c r="A1402">
        <v>2</v>
      </c>
      <c r="B1402">
        <v>1.03</v>
      </c>
      <c r="C1402">
        <f t="shared" si="220"/>
        <v>1.0065211513317971</v>
      </c>
      <c r="E1402" t="s">
        <v>12</v>
      </c>
      <c r="F1402" t="s">
        <v>14</v>
      </c>
      <c r="G1402">
        <f t="shared" si="221"/>
        <v>0</v>
      </c>
      <c r="H1402">
        <f t="shared" si="222"/>
        <v>1</v>
      </c>
      <c r="I1402">
        <f t="shared" si="223"/>
        <v>0</v>
      </c>
      <c r="J1402">
        <f t="shared" si="224"/>
        <v>0</v>
      </c>
      <c r="K1402" t="s">
        <v>2</v>
      </c>
      <c r="L1402">
        <f t="shared" si="225"/>
        <v>0</v>
      </c>
      <c r="M1402">
        <f t="shared" si="226"/>
        <v>0</v>
      </c>
      <c r="N1402">
        <f t="shared" si="227"/>
        <v>1</v>
      </c>
      <c r="O1402">
        <v>61.5</v>
      </c>
      <c r="P1402">
        <v>59</v>
      </c>
      <c r="Q1402">
        <v>5087</v>
      </c>
      <c r="R1402">
        <v>8.5344435448227642</v>
      </c>
      <c r="S1402">
        <f t="shared" si="218"/>
        <v>5086.9999999999964</v>
      </c>
      <c r="T1402">
        <v>8.4614727632691462</v>
      </c>
      <c r="U1402">
        <f t="shared" si="219"/>
        <v>4729.017594869636</v>
      </c>
      <c r="V1402">
        <v>7.2970781553618025E-2</v>
      </c>
      <c r="W1402">
        <v>8.4695359392076739</v>
      </c>
      <c r="X1402">
        <v>6.4907605615090347E-2</v>
      </c>
      <c r="Z1402">
        <v>5087</v>
      </c>
      <c r="AA1402">
        <v>8.5344435448227642</v>
      </c>
      <c r="AB1402">
        <v>0</v>
      </c>
      <c r="AC1402">
        <v>1</v>
      </c>
      <c r="AD1402">
        <v>6.49</v>
      </c>
      <c r="AE1402">
        <v>6.42</v>
      </c>
      <c r="AF1402">
        <v>3.97</v>
      </c>
    </row>
    <row r="1403" spans="1:32" x14ac:dyDescent="0.3">
      <c r="A1403">
        <v>2</v>
      </c>
      <c r="B1403">
        <v>1.64</v>
      </c>
      <c r="C1403">
        <f t="shared" si="220"/>
        <v>1.1149211708011584</v>
      </c>
      <c r="E1403" t="s">
        <v>3</v>
      </c>
      <c r="F1403" t="s">
        <v>13</v>
      </c>
      <c r="G1403">
        <f t="shared" si="221"/>
        <v>0</v>
      </c>
      <c r="H1403">
        <f t="shared" si="222"/>
        <v>0</v>
      </c>
      <c r="I1403">
        <f t="shared" si="223"/>
        <v>1</v>
      </c>
      <c r="J1403">
        <f t="shared" si="224"/>
        <v>0</v>
      </c>
      <c r="K1403" t="s">
        <v>5</v>
      </c>
      <c r="L1403">
        <f t="shared" si="225"/>
        <v>0</v>
      </c>
      <c r="M1403">
        <f t="shared" si="226"/>
        <v>1</v>
      </c>
      <c r="N1403">
        <f t="shared" si="227"/>
        <v>0</v>
      </c>
      <c r="O1403">
        <v>61.8</v>
      </c>
      <c r="P1403">
        <v>56</v>
      </c>
      <c r="Q1403">
        <v>17604</v>
      </c>
      <c r="R1403">
        <v>9.7758814279309814</v>
      </c>
      <c r="S1403">
        <f t="shared" si="218"/>
        <v>17603.999999999989</v>
      </c>
      <c r="T1403">
        <v>9.5592817777771089</v>
      </c>
      <c r="U1403">
        <f t="shared" si="219"/>
        <v>14175.661267566562</v>
      </c>
      <c r="V1403">
        <v>0.2165996501538725</v>
      </c>
      <c r="W1403">
        <v>9.5547377874247079</v>
      </c>
      <c r="X1403">
        <v>0.22114364050627344</v>
      </c>
      <c r="Z1403">
        <v>17604</v>
      </c>
      <c r="AA1403">
        <v>9.7758814279309814</v>
      </c>
      <c r="AB1403">
        <v>0</v>
      </c>
      <c r="AC1403">
        <v>1</v>
      </c>
      <c r="AD1403">
        <v>7.59</v>
      </c>
      <c r="AE1403">
        <v>7.6</v>
      </c>
      <c r="AF1403">
        <v>4.6900000000000004</v>
      </c>
    </row>
    <row r="1404" spans="1:32" x14ac:dyDescent="0.3">
      <c r="A1404">
        <v>2</v>
      </c>
      <c r="B1404">
        <v>1.01</v>
      </c>
      <c r="C1404">
        <f t="shared" si="220"/>
        <v>1.0021904733436682</v>
      </c>
      <c r="E1404" t="s">
        <v>18</v>
      </c>
      <c r="F1404" t="s">
        <v>14</v>
      </c>
      <c r="G1404">
        <f t="shared" si="221"/>
        <v>0</v>
      </c>
      <c r="H1404">
        <f t="shared" si="222"/>
        <v>1</v>
      </c>
      <c r="I1404">
        <f t="shared" si="223"/>
        <v>0</v>
      </c>
      <c r="J1404">
        <f t="shared" si="224"/>
        <v>0</v>
      </c>
      <c r="K1404" t="s">
        <v>15</v>
      </c>
      <c r="L1404">
        <f t="shared" si="225"/>
        <v>0</v>
      </c>
      <c r="M1404">
        <f t="shared" si="226"/>
        <v>1</v>
      </c>
      <c r="N1404">
        <f t="shared" si="227"/>
        <v>0</v>
      </c>
      <c r="O1404">
        <v>59.2</v>
      </c>
      <c r="P1404">
        <v>59</v>
      </c>
      <c r="Q1404">
        <v>6257</v>
      </c>
      <c r="R1404">
        <v>8.7414561159983641</v>
      </c>
      <c r="S1404">
        <f t="shared" si="218"/>
        <v>6257.0000000000036</v>
      </c>
      <c r="T1404">
        <v>8.9183153381017135</v>
      </c>
      <c r="U1404">
        <f t="shared" si="219"/>
        <v>7467.4984169756608</v>
      </c>
      <c r="V1404">
        <v>-0.17685922210334937</v>
      </c>
      <c r="W1404">
        <v>8.9267633671893236</v>
      </c>
      <c r="X1404">
        <v>-0.18530725119095948</v>
      </c>
      <c r="Z1404">
        <v>6257</v>
      </c>
      <c r="AA1404">
        <v>8.7414561159983641</v>
      </c>
      <c r="AB1404">
        <v>0</v>
      </c>
      <c r="AC1404">
        <v>1</v>
      </c>
      <c r="AD1404">
        <v>6.49</v>
      </c>
      <c r="AE1404">
        <v>6.61</v>
      </c>
      <c r="AF1404">
        <v>3.88</v>
      </c>
    </row>
    <row r="1405" spans="1:32" x14ac:dyDescent="0.3">
      <c r="A1405">
        <v>2</v>
      </c>
      <c r="B1405">
        <v>1.25</v>
      </c>
      <c r="C1405">
        <f t="shared" si="220"/>
        <v>1.0502930988032313</v>
      </c>
      <c r="E1405" t="s">
        <v>12</v>
      </c>
      <c r="F1405" t="s">
        <v>13</v>
      </c>
      <c r="G1405">
        <f t="shared" si="221"/>
        <v>0</v>
      </c>
      <c r="H1405">
        <f t="shared" si="222"/>
        <v>0</v>
      </c>
      <c r="I1405">
        <f t="shared" si="223"/>
        <v>1</v>
      </c>
      <c r="J1405">
        <f t="shared" si="224"/>
        <v>0</v>
      </c>
      <c r="K1405" t="s">
        <v>7</v>
      </c>
      <c r="L1405">
        <f t="shared" si="225"/>
        <v>0</v>
      </c>
      <c r="M1405">
        <f t="shared" si="226"/>
        <v>1</v>
      </c>
      <c r="N1405">
        <f t="shared" si="227"/>
        <v>0</v>
      </c>
      <c r="O1405">
        <v>60</v>
      </c>
      <c r="P1405">
        <v>61</v>
      </c>
      <c r="Q1405">
        <v>8736</v>
      </c>
      <c r="R1405">
        <v>9.0752076979846859</v>
      </c>
      <c r="S1405">
        <f t="shared" si="218"/>
        <v>8735.9999999999964</v>
      </c>
      <c r="T1405">
        <v>9.0587456773923964</v>
      </c>
      <c r="U1405">
        <f t="shared" si="219"/>
        <v>8593.3650390737275</v>
      </c>
      <c r="V1405">
        <v>1.6462020592289406E-2</v>
      </c>
      <c r="W1405">
        <v>9.0534209591035655</v>
      </c>
      <c r="X1405">
        <v>2.1786738881120371E-2</v>
      </c>
      <c r="Z1405">
        <v>8736</v>
      </c>
      <c r="AA1405">
        <v>9.0752076979846859</v>
      </c>
      <c r="AB1405">
        <v>0</v>
      </c>
      <c r="AC1405">
        <v>1</v>
      </c>
      <c r="AD1405">
        <v>7.03</v>
      </c>
      <c r="AE1405">
        <v>6.92</v>
      </c>
      <c r="AF1405">
        <v>4.2300000000000004</v>
      </c>
    </row>
    <row r="1406" spans="1:32" x14ac:dyDescent="0.3">
      <c r="A1406">
        <v>2</v>
      </c>
      <c r="B1406">
        <v>1.5</v>
      </c>
      <c r="C1406">
        <f t="shared" si="220"/>
        <v>1.0932575062388263</v>
      </c>
      <c r="E1406" t="s">
        <v>0</v>
      </c>
      <c r="F1406" t="s">
        <v>1</v>
      </c>
      <c r="G1406">
        <f t="shared" si="221"/>
        <v>0</v>
      </c>
      <c r="H1406">
        <f t="shared" si="222"/>
        <v>0</v>
      </c>
      <c r="I1406">
        <f t="shared" si="223"/>
        <v>0</v>
      </c>
      <c r="J1406">
        <f t="shared" si="224"/>
        <v>1</v>
      </c>
      <c r="K1406" t="s">
        <v>2</v>
      </c>
      <c r="L1406">
        <f t="shared" si="225"/>
        <v>0</v>
      </c>
      <c r="M1406">
        <f t="shared" si="226"/>
        <v>0</v>
      </c>
      <c r="N1406">
        <f t="shared" si="227"/>
        <v>1</v>
      </c>
      <c r="O1406">
        <v>59.1</v>
      </c>
      <c r="P1406">
        <v>64</v>
      </c>
      <c r="Q1406">
        <v>6687</v>
      </c>
      <c r="R1406">
        <v>8.8079206220539792</v>
      </c>
      <c r="S1406">
        <f t="shared" si="218"/>
        <v>6687.0000000000045</v>
      </c>
      <c r="T1406">
        <v>8.7770219178802318</v>
      </c>
      <c r="U1406">
        <f t="shared" si="219"/>
        <v>6483.5398794263438</v>
      </c>
      <c r="V1406">
        <v>3.0898704173747404E-2</v>
      </c>
      <c r="W1406">
        <v>8.7974963642839779</v>
      </c>
      <c r="X1406">
        <v>1.0424257770001333E-2</v>
      </c>
      <c r="Z1406">
        <v>6687</v>
      </c>
      <c r="AA1406">
        <v>8.8079206220539792</v>
      </c>
      <c r="AB1406">
        <v>0</v>
      </c>
      <c r="AC1406">
        <v>1</v>
      </c>
      <c r="AD1406">
        <v>7.32</v>
      </c>
      <c r="AE1406">
        <v>7.43</v>
      </c>
      <c r="AF1406">
        <v>4.3600000000000003</v>
      </c>
    </row>
    <row r="1407" spans="1:32" x14ac:dyDescent="0.3">
      <c r="A1407">
        <v>2</v>
      </c>
      <c r="B1407">
        <v>1.04</v>
      </c>
      <c r="C1407">
        <f t="shared" si="220"/>
        <v>1.0086619341391987</v>
      </c>
      <c r="E1407" t="s">
        <v>12</v>
      </c>
      <c r="F1407" t="s">
        <v>13</v>
      </c>
      <c r="G1407">
        <f t="shared" si="221"/>
        <v>0</v>
      </c>
      <c r="H1407">
        <f t="shared" si="222"/>
        <v>0</v>
      </c>
      <c r="I1407">
        <f t="shared" si="223"/>
        <v>1</v>
      </c>
      <c r="J1407">
        <f t="shared" si="224"/>
        <v>0</v>
      </c>
      <c r="K1407" t="s">
        <v>11</v>
      </c>
      <c r="L1407">
        <f t="shared" si="225"/>
        <v>0</v>
      </c>
      <c r="M1407">
        <f t="shared" si="226"/>
        <v>0</v>
      </c>
      <c r="N1407">
        <f t="shared" si="227"/>
        <v>1</v>
      </c>
      <c r="O1407">
        <v>61.2</v>
      </c>
      <c r="P1407">
        <v>58</v>
      </c>
      <c r="Q1407">
        <v>4200</v>
      </c>
      <c r="R1407">
        <v>8.3428398042714598</v>
      </c>
      <c r="S1407">
        <f t="shared" si="218"/>
        <v>4200</v>
      </c>
      <c r="T1407">
        <v>8.4171406151068098</v>
      </c>
      <c r="U1407">
        <f t="shared" si="219"/>
        <v>4523.9492313723595</v>
      </c>
      <c r="V1407">
        <v>-7.4300810835350006E-2</v>
      </c>
      <c r="W1407">
        <v>8.4166999976504737</v>
      </c>
      <c r="X1407">
        <v>-7.386019337901395E-2</v>
      </c>
      <c r="Z1407">
        <v>4200</v>
      </c>
      <c r="AA1407">
        <v>8.3428398042714598</v>
      </c>
      <c r="AB1407">
        <v>0</v>
      </c>
      <c r="AC1407">
        <v>1</v>
      </c>
      <c r="AD1407">
        <v>6.5</v>
      </c>
      <c r="AE1407">
        <v>6.57</v>
      </c>
      <c r="AF1407">
        <v>4</v>
      </c>
    </row>
    <row r="1408" spans="1:32" x14ac:dyDescent="0.3">
      <c r="A1408">
        <v>2</v>
      </c>
      <c r="B1408">
        <v>1.23</v>
      </c>
      <c r="C1408">
        <f t="shared" si="220"/>
        <v>1.0465744642047201</v>
      </c>
      <c r="E1408" t="s">
        <v>3</v>
      </c>
      <c r="F1408" t="s">
        <v>14</v>
      </c>
      <c r="G1408">
        <f t="shared" si="221"/>
        <v>0</v>
      </c>
      <c r="H1408">
        <f t="shared" si="222"/>
        <v>1</v>
      </c>
      <c r="I1408">
        <f t="shared" si="223"/>
        <v>0</v>
      </c>
      <c r="J1408">
        <f t="shared" si="224"/>
        <v>0</v>
      </c>
      <c r="K1408" t="s">
        <v>11</v>
      </c>
      <c r="L1408">
        <f t="shared" si="225"/>
        <v>0</v>
      </c>
      <c r="M1408">
        <f t="shared" si="226"/>
        <v>0</v>
      </c>
      <c r="N1408">
        <f t="shared" si="227"/>
        <v>1</v>
      </c>
      <c r="O1408">
        <v>62.1</v>
      </c>
      <c r="P1408">
        <v>57</v>
      </c>
      <c r="Q1408">
        <v>4819</v>
      </c>
      <c r="R1408">
        <v>8.4803217166403329</v>
      </c>
      <c r="S1408">
        <f t="shared" si="218"/>
        <v>4819.0000000000009</v>
      </c>
      <c r="T1408">
        <v>8.7421145202530575</v>
      </c>
      <c r="U1408">
        <f t="shared" si="219"/>
        <v>6261.1209919120547</v>
      </c>
      <c r="V1408">
        <v>-0.26179280361272461</v>
      </c>
      <c r="W1408">
        <v>8.7427260774463349</v>
      </c>
      <c r="X1408">
        <v>-0.26240436080600205</v>
      </c>
      <c r="Z1408">
        <v>4819</v>
      </c>
      <c r="AA1408">
        <v>8.4803217166403329</v>
      </c>
      <c r="AB1408">
        <v>0</v>
      </c>
      <c r="AC1408">
        <v>1</v>
      </c>
      <c r="AD1408">
        <v>6.83</v>
      </c>
      <c r="AE1408">
        <v>6.8</v>
      </c>
      <c r="AF1408">
        <v>4.2300000000000004</v>
      </c>
    </row>
    <row r="1409" spans="1:32" x14ac:dyDescent="0.3">
      <c r="A1409">
        <v>2</v>
      </c>
      <c r="B1409">
        <v>1.03</v>
      </c>
      <c r="C1409">
        <f t="shared" si="220"/>
        <v>1.0065211513317971</v>
      </c>
      <c r="E1409" t="s">
        <v>12</v>
      </c>
      <c r="F1409" t="s">
        <v>13</v>
      </c>
      <c r="G1409">
        <f t="shared" si="221"/>
        <v>0</v>
      </c>
      <c r="H1409">
        <f t="shared" si="222"/>
        <v>0</v>
      </c>
      <c r="I1409">
        <f t="shared" si="223"/>
        <v>1</v>
      </c>
      <c r="J1409">
        <f t="shared" si="224"/>
        <v>0</v>
      </c>
      <c r="K1409" t="s">
        <v>15</v>
      </c>
      <c r="L1409">
        <f t="shared" si="225"/>
        <v>0</v>
      </c>
      <c r="M1409">
        <f t="shared" si="226"/>
        <v>1</v>
      </c>
      <c r="N1409">
        <f t="shared" si="227"/>
        <v>0</v>
      </c>
      <c r="O1409">
        <v>62.3</v>
      </c>
      <c r="P1409">
        <v>59</v>
      </c>
      <c r="Q1409">
        <v>6327</v>
      </c>
      <c r="R1409">
        <v>8.7525814691468842</v>
      </c>
      <c r="S1409">
        <f t="shared" si="218"/>
        <v>6326.9999999999991</v>
      </c>
      <c r="T1409">
        <v>8.7008964554430346</v>
      </c>
      <c r="U1409">
        <f t="shared" si="219"/>
        <v>6008.2959733804364</v>
      </c>
      <c r="V1409">
        <v>5.1685013703849592E-2</v>
      </c>
      <c r="W1409">
        <v>8.7121763256719849</v>
      </c>
      <c r="X1409">
        <v>4.0405143474899319E-2</v>
      </c>
      <c r="Z1409">
        <v>6327</v>
      </c>
      <c r="AA1409">
        <v>8.7525814691468842</v>
      </c>
      <c r="AB1409">
        <v>0</v>
      </c>
      <c r="AC1409">
        <v>1</v>
      </c>
      <c r="AD1409">
        <v>6.42</v>
      </c>
      <c r="AE1409">
        <v>6.38</v>
      </c>
      <c r="AF1409">
        <v>3.99</v>
      </c>
    </row>
    <row r="1410" spans="1:32" x14ac:dyDescent="0.3">
      <c r="A1410">
        <v>2</v>
      </c>
      <c r="B1410">
        <v>1.01</v>
      </c>
      <c r="C1410">
        <f t="shared" si="220"/>
        <v>1.0021904733436682</v>
      </c>
      <c r="E1410" t="s">
        <v>3</v>
      </c>
      <c r="F1410" t="s">
        <v>6</v>
      </c>
      <c r="G1410">
        <f t="shared" si="221"/>
        <v>0</v>
      </c>
      <c r="H1410">
        <f t="shared" si="222"/>
        <v>1</v>
      </c>
      <c r="I1410">
        <f t="shared" si="223"/>
        <v>0</v>
      </c>
      <c r="J1410">
        <f t="shared" si="224"/>
        <v>0</v>
      </c>
      <c r="K1410" t="s">
        <v>2</v>
      </c>
      <c r="L1410">
        <f t="shared" si="225"/>
        <v>0</v>
      </c>
      <c r="M1410">
        <f t="shared" si="226"/>
        <v>0</v>
      </c>
      <c r="N1410">
        <f t="shared" si="227"/>
        <v>1</v>
      </c>
      <c r="O1410">
        <v>62</v>
      </c>
      <c r="P1410">
        <v>57</v>
      </c>
      <c r="Q1410">
        <v>5235</v>
      </c>
      <c r="R1410">
        <v>8.5631221233046375</v>
      </c>
      <c r="S1410">
        <f t="shared" si="218"/>
        <v>5235.0000000000018</v>
      </c>
      <c r="T1410">
        <v>8.480298814594887</v>
      </c>
      <c r="U1410">
        <f t="shared" si="219"/>
        <v>4818.8896363067788</v>
      </c>
      <c r="V1410">
        <v>8.2823308709750521E-2</v>
      </c>
      <c r="W1410">
        <v>8.4832273026804597</v>
      </c>
      <c r="X1410">
        <v>7.9894820624177854E-2</v>
      </c>
      <c r="Z1410">
        <v>5235</v>
      </c>
      <c r="AA1410">
        <v>8.5631221233046375</v>
      </c>
      <c r="AB1410">
        <v>0</v>
      </c>
      <c r="AC1410">
        <v>1</v>
      </c>
      <c r="AD1410">
        <v>6.38</v>
      </c>
      <c r="AE1410">
        <v>6.45</v>
      </c>
      <c r="AF1410">
        <v>3.98</v>
      </c>
    </row>
    <row r="1411" spans="1:32" x14ac:dyDescent="0.3">
      <c r="A1411">
        <v>2</v>
      </c>
      <c r="B1411">
        <v>1.51</v>
      </c>
      <c r="C1411">
        <f t="shared" si="220"/>
        <v>1.0948560705584958</v>
      </c>
      <c r="E1411" t="s">
        <v>18</v>
      </c>
      <c r="F1411" t="s">
        <v>10</v>
      </c>
      <c r="G1411">
        <f t="shared" si="221"/>
        <v>0</v>
      </c>
      <c r="H1411">
        <f t="shared" si="222"/>
        <v>0</v>
      </c>
      <c r="I1411">
        <f t="shared" si="223"/>
        <v>0</v>
      </c>
      <c r="J1411">
        <f t="shared" si="224"/>
        <v>1</v>
      </c>
      <c r="K1411" t="s">
        <v>11</v>
      </c>
      <c r="L1411">
        <f t="shared" si="225"/>
        <v>0</v>
      </c>
      <c r="M1411">
        <f t="shared" si="226"/>
        <v>0</v>
      </c>
      <c r="N1411">
        <f t="shared" si="227"/>
        <v>1</v>
      </c>
      <c r="O1411">
        <v>63.2</v>
      </c>
      <c r="P1411">
        <v>58</v>
      </c>
      <c r="Q1411">
        <v>6914</v>
      </c>
      <c r="R1411">
        <v>8.84130362048157</v>
      </c>
      <c r="S1411">
        <f t="shared" ref="S1411:S1474" si="228">EXP(R1411)</f>
        <v>6914.0000000000009</v>
      </c>
      <c r="T1411">
        <v>8.772572262244605</v>
      </c>
      <c r="U1411">
        <f t="shared" ref="U1411:U1474" si="229">EXP(T1411)</f>
        <v>6454.7544497822519</v>
      </c>
      <c r="V1411">
        <v>6.8731358236965079E-2</v>
      </c>
      <c r="W1411">
        <v>8.762400055939807</v>
      </c>
      <c r="X1411">
        <v>7.890356454176306E-2</v>
      </c>
      <c r="Z1411">
        <v>6914</v>
      </c>
      <c r="AA1411">
        <v>8.84130362048157</v>
      </c>
      <c r="AB1411">
        <v>0</v>
      </c>
      <c r="AC1411">
        <v>1</v>
      </c>
      <c r="AD1411">
        <v>7.31</v>
      </c>
      <c r="AE1411">
        <v>7.27</v>
      </c>
      <c r="AF1411">
        <v>4.6100000000000003</v>
      </c>
    </row>
    <row r="1412" spans="1:32" x14ac:dyDescent="0.3">
      <c r="A1412">
        <v>2</v>
      </c>
      <c r="B1412">
        <v>1.03</v>
      </c>
      <c r="C1412">
        <f t="shared" si="220"/>
        <v>1.0065211513317971</v>
      </c>
      <c r="E1412" t="s">
        <v>12</v>
      </c>
      <c r="F1412" t="s">
        <v>6</v>
      </c>
      <c r="G1412">
        <f t="shared" si="221"/>
        <v>0</v>
      </c>
      <c r="H1412">
        <f t="shared" si="222"/>
        <v>1</v>
      </c>
      <c r="I1412">
        <f t="shared" si="223"/>
        <v>0</v>
      </c>
      <c r="J1412">
        <f t="shared" si="224"/>
        <v>0</v>
      </c>
      <c r="K1412" t="s">
        <v>5</v>
      </c>
      <c r="L1412">
        <f t="shared" si="225"/>
        <v>0</v>
      </c>
      <c r="M1412">
        <f t="shared" si="226"/>
        <v>1</v>
      </c>
      <c r="N1412">
        <f t="shared" si="227"/>
        <v>0</v>
      </c>
      <c r="O1412">
        <v>59.7</v>
      </c>
      <c r="P1412">
        <v>56</v>
      </c>
      <c r="Q1412">
        <v>9205</v>
      </c>
      <c r="R1412">
        <v>9.1275020936671787</v>
      </c>
      <c r="S1412">
        <f t="shared" si="228"/>
        <v>9205.0000000000036</v>
      </c>
      <c r="T1412">
        <v>8.9111911890020892</v>
      </c>
      <c r="U1412">
        <f t="shared" si="229"/>
        <v>7414.4878964834343</v>
      </c>
      <c r="V1412">
        <v>0.21631090466508951</v>
      </c>
      <c r="W1412">
        <v>8.9121727800431003</v>
      </c>
      <c r="X1412">
        <v>0.21532931362407837</v>
      </c>
      <c r="Z1412">
        <v>9205</v>
      </c>
      <c r="AA1412">
        <v>9.1275020936671787</v>
      </c>
      <c r="AB1412">
        <v>0</v>
      </c>
      <c r="AC1412">
        <v>1</v>
      </c>
      <c r="AD1412">
        <v>6.64</v>
      </c>
      <c r="AE1412">
        <v>6.56</v>
      </c>
      <c r="AF1412">
        <v>3.94</v>
      </c>
    </row>
    <row r="1413" spans="1:32" x14ac:dyDescent="0.3">
      <c r="A1413">
        <v>2</v>
      </c>
      <c r="B1413">
        <v>1.01</v>
      </c>
      <c r="C1413">
        <f t="shared" si="220"/>
        <v>1.0021904733436682</v>
      </c>
      <c r="E1413" t="s">
        <v>3</v>
      </c>
      <c r="F1413" t="s">
        <v>14</v>
      </c>
      <c r="G1413">
        <f t="shared" si="221"/>
        <v>0</v>
      </c>
      <c r="H1413">
        <f t="shared" si="222"/>
        <v>1</v>
      </c>
      <c r="I1413">
        <f t="shared" si="223"/>
        <v>0</v>
      </c>
      <c r="J1413">
        <f t="shared" si="224"/>
        <v>0</v>
      </c>
      <c r="K1413" t="s">
        <v>15</v>
      </c>
      <c r="L1413">
        <f t="shared" si="225"/>
        <v>0</v>
      </c>
      <c r="M1413">
        <f t="shared" si="226"/>
        <v>1</v>
      </c>
      <c r="N1413">
        <f t="shared" si="227"/>
        <v>0</v>
      </c>
      <c r="O1413">
        <v>60.9</v>
      </c>
      <c r="P1413">
        <v>57</v>
      </c>
      <c r="Q1413">
        <v>6787</v>
      </c>
      <c r="R1413">
        <v>8.8227642967037578</v>
      </c>
      <c r="S1413">
        <f t="shared" si="228"/>
        <v>6786.9999999999964</v>
      </c>
      <c r="T1413">
        <v>8.8537614051936231</v>
      </c>
      <c r="U1413">
        <f t="shared" si="229"/>
        <v>7000.6718723348913</v>
      </c>
      <c r="V1413">
        <v>-3.0997108489865255E-2</v>
      </c>
      <c r="W1413">
        <v>8.8600563315352971</v>
      </c>
      <c r="X1413">
        <v>-3.7292034831539311E-2</v>
      </c>
      <c r="Z1413">
        <v>6787</v>
      </c>
      <c r="AA1413">
        <v>8.8227642967037578</v>
      </c>
      <c r="AB1413">
        <v>0</v>
      </c>
      <c r="AC1413">
        <v>1</v>
      </c>
      <c r="AD1413">
        <v>6.48</v>
      </c>
      <c r="AE1413">
        <v>6.45</v>
      </c>
      <c r="AF1413">
        <v>3.94</v>
      </c>
    </row>
    <row r="1414" spans="1:32" x14ac:dyDescent="0.3">
      <c r="A1414">
        <v>2</v>
      </c>
      <c r="B1414">
        <v>1.1100000000000001</v>
      </c>
      <c r="C1414">
        <f t="shared" si="220"/>
        <v>1.023214116253905</v>
      </c>
      <c r="E1414" t="s">
        <v>3</v>
      </c>
      <c r="F1414" t="s">
        <v>10</v>
      </c>
      <c r="G1414">
        <f t="shared" si="221"/>
        <v>0</v>
      </c>
      <c r="H1414">
        <f t="shared" si="222"/>
        <v>0</v>
      </c>
      <c r="I1414">
        <f t="shared" si="223"/>
        <v>0</v>
      </c>
      <c r="J1414">
        <f t="shared" si="224"/>
        <v>1</v>
      </c>
      <c r="K1414" t="s">
        <v>11</v>
      </c>
      <c r="L1414">
        <f t="shared" si="225"/>
        <v>0</v>
      </c>
      <c r="M1414">
        <f t="shared" si="226"/>
        <v>0</v>
      </c>
      <c r="N1414">
        <f t="shared" si="227"/>
        <v>1</v>
      </c>
      <c r="O1414">
        <v>61.9</v>
      </c>
      <c r="P1414">
        <v>57</v>
      </c>
      <c r="Q1414">
        <v>4457</v>
      </c>
      <c r="R1414">
        <v>8.4022311729465553</v>
      </c>
      <c r="S1414">
        <f t="shared" si="228"/>
        <v>4456.9999999999973</v>
      </c>
      <c r="T1414">
        <v>8.2750452981139304</v>
      </c>
      <c r="U1414">
        <f t="shared" si="229"/>
        <v>3924.7004079317717</v>
      </c>
      <c r="V1414">
        <v>0.12718587483262489</v>
      </c>
      <c r="W1414">
        <v>8.2699357029858316</v>
      </c>
      <c r="X1414">
        <v>0.13229546996072372</v>
      </c>
      <c r="Z1414">
        <v>4457</v>
      </c>
      <c r="AA1414">
        <v>8.4022311729465553</v>
      </c>
      <c r="AB1414">
        <v>0</v>
      </c>
      <c r="AC1414">
        <v>1</v>
      </c>
      <c r="AD1414">
        <v>6.66</v>
      </c>
      <c r="AE1414">
        <v>6.62</v>
      </c>
      <c r="AF1414">
        <v>4.1100000000000003</v>
      </c>
    </row>
    <row r="1415" spans="1:32" x14ac:dyDescent="0.3">
      <c r="A1415">
        <v>2</v>
      </c>
      <c r="B1415">
        <v>1.04</v>
      </c>
      <c r="C1415">
        <f t="shared" si="220"/>
        <v>1.0086619341391987</v>
      </c>
      <c r="E1415" t="s">
        <v>3</v>
      </c>
      <c r="F1415" t="s">
        <v>14</v>
      </c>
      <c r="G1415">
        <f t="shared" si="221"/>
        <v>0</v>
      </c>
      <c r="H1415">
        <f t="shared" si="222"/>
        <v>1</v>
      </c>
      <c r="I1415">
        <f t="shared" si="223"/>
        <v>0</v>
      </c>
      <c r="J1415">
        <f t="shared" si="224"/>
        <v>0</v>
      </c>
      <c r="K1415" t="s">
        <v>15</v>
      </c>
      <c r="L1415">
        <f t="shared" si="225"/>
        <v>0</v>
      </c>
      <c r="M1415">
        <f t="shared" si="226"/>
        <v>1</v>
      </c>
      <c r="N1415">
        <f t="shared" si="227"/>
        <v>0</v>
      </c>
      <c r="O1415">
        <v>61.6</v>
      </c>
      <c r="P1415">
        <v>56</v>
      </c>
      <c r="Q1415">
        <v>8415</v>
      </c>
      <c r="R1415">
        <v>9.0377711066249056</v>
      </c>
      <c r="S1415">
        <f t="shared" si="228"/>
        <v>8414.9999999999927</v>
      </c>
      <c r="T1415">
        <v>8.9344407466940172</v>
      </c>
      <c r="U1415">
        <f t="shared" si="229"/>
        <v>7588.8910021773563</v>
      </c>
      <c r="V1415">
        <v>0.10333035993088835</v>
      </c>
      <c r="W1415">
        <v>8.9290726352786898</v>
      </c>
      <c r="X1415">
        <v>0.1086984713462158</v>
      </c>
      <c r="Z1415">
        <v>8415</v>
      </c>
      <c r="AA1415">
        <v>9.0377711066249056</v>
      </c>
      <c r="AB1415">
        <v>0</v>
      </c>
      <c r="AC1415">
        <v>1</v>
      </c>
      <c r="AD1415">
        <v>6.53</v>
      </c>
      <c r="AE1415">
        <v>6.55</v>
      </c>
      <c r="AF1415">
        <v>4.03</v>
      </c>
    </row>
    <row r="1416" spans="1:32" x14ac:dyDescent="0.3">
      <c r="A1416">
        <v>2</v>
      </c>
      <c r="B1416">
        <v>1.01</v>
      </c>
      <c r="C1416">
        <f t="shared" si="220"/>
        <v>1.0021904733436682</v>
      </c>
      <c r="E1416" t="s">
        <v>18</v>
      </c>
      <c r="F1416" t="s">
        <v>14</v>
      </c>
      <c r="G1416">
        <f t="shared" si="221"/>
        <v>0</v>
      </c>
      <c r="H1416">
        <f t="shared" si="222"/>
        <v>1</v>
      </c>
      <c r="I1416">
        <f t="shared" si="223"/>
        <v>0</v>
      </c>
      <c r="J1416">
        <f t="shared" si="224"/>
        <v>0</v>
      </c>
      <c r="K1416" t="s">
        <v>15</v>
      </c>
      <c r="L1416">
        <f t="shared" si="225"/>
        <v>0</v>
      </c>
      <c r="M1416">
        <f t="shared" si="226"/>
        <v>1</v>
      </c>
      <c r="N1416">
        <f t="shared" si="227"/>
        <v>0</v>
      </c>
      <c r="O1416">
        <v>63.3</v>
      </c>
      <c r="P1416">
        <v>56</v>
      </c>
      <c r="Q1416">
        <v>5662</v>
      </c>
      <c r="R1416">
        <v>8.6415324656718457</v>
      </c>
      <c r="S1416">
        <f t="shared" si="228"/>
        <v>5662.0000000000045</v>
      </c>
      <c r="T1416">
        <v>8.8216386854998792</v>
      </c>
      <c r="U1416">
        <f t="shared" si="229"/>
        <v>6779.364774712988</v>
      </c>
      <c r="V1416">
        <v>-0.18010621982803343</v>
      </c>
      <c r="W1416">
        <v>8.8249364884557036</v>
      </c>
      <c r="X1416">
        <v>-0.18340402278385781</v>
      </c>
      <c r="Z1416">
        <v>5662</v>
      </c>
      <c r="AA1416">
        <v>8.6415324656718457</v>
      </c>
      <c r="AB1416">
        <v>0</v>
      </c>
      <c r="AC1416">
        <v>1</v>
      </c>
      <c r="AD1416">
        <v>6.36</v>
      </c>
      <c r="AE1416">
        <v>6.34</v>
      </c>
      <c r="AF1416">
        <v>4.0199999999999996</v>
      </c>
    </row>
    <row r="1417" spans="1:32" x14ac:dyDescent="0.3">
      <c r="A1417">
        <v>2</v>
      </c>
      <c r="B1417">
        <v>1.21</v>
      </c>
      <c r="C1417">
        <f t="shared" si="220"/>
        <v>1.0428083570334503</v>
      </c>
      <c r="E1417" t="s">
        <v>0</v>
      </c>
      <c r="F1417" t="s">
        <v>10</v>
      </c>
      <c r="G1417">
        <f t="shared" si="221"/>
        <v>0</v>
      </c>
      <c r="H1417">
        <f t="shared" si="222"/>
        <v>0</v>
      </c>
      <c r="I1417">
        <f t="shared" si="223"/>
        <v>0</v>
      </c>
      <c r="J1417">
        <f t="shared" si="224"/>
        <v>1</v>
      </c>
      <c r="K1417" t="s">
        <v>15</v>
      </c>
      <c r="L1417">
        <f t="shared" si="225"/>
        <v>0</v>
      </c>
      <c r="M1417">
        <f t="shared" si="226"/>
        <v>1</v>
      </c>
      <c r="N1417">
        <f t="shared" si="227"/>
        <v>0</v>
      </c>
      <c r="O1417">
        <v>63.4</v>
      </c>
      <c r="P1417">
        <v>57</v>
      </c>
      <c r="Q1417">
        <v>5290</v>
      </c>
      <c r="R1417">
        <v>8.5735735248523444</v>
      </c>
      <c r="S1417">
        <f t="shared" si="228"/>
        <v>5289.9999999999964</v>
      </c>
      <c r="T1417">
        <v>8.8036940524450777</v>
      </c>
      <c r="U1417">
        <f t="shared" si="229"/>
        <v>6658.7965728844692</v>
      </c>
      <c r="V1417">
        <v>-0.23012052759273338</v>
      </c>
      <c r="W1417">
        <v>8.7949896527469527</v>
      </c>
      <c r="X1417">
        <v>-0.22141612789460829</v>
      </c>
      <c r="Z1417">
        <v>5290</v>
      </c>
      <c r="AA1417">
        <v>8.5735735248523444</v>
      </c>
      <c r="AB1417">
        <v>0</v>
      </c>
      <c r="AC1417">
        <v>1</v>
      </c>
      <c r="AD1417">
        <v>6.72</v>
      </c>
      <c r="AE1417">
        <v>6.79</v>
      </c>
      <c r="AF1417">
        <v>4.28</v>
      </c>
    </row>
    <row r="1418" spans="1:32" x14ac:dyDescent="0.3">
      <c r="A1418">
        <v>2</v>
      </c>
      <c r="B1418">
        <v>1.51</v>
      </c>
      <c r="C1418">
        <f t="shared" si="220"/>
        <v>1.0948560705584958</v>
      </c>
      <c r="E1418" t="s">
        <v>0</v>
      </c>
      <c r="F1418" t="s">
        <v>1</v>
      </c>
      <c r="G1418">
        <f t="shared" si="221"/>
        <v>0</v>
      </c>
      <c r="H1418">
        <f t="shared" si="222"/>
        <v>0</v>
      </c>
      <c r="I1418">
        <f t="shared" si="223"/>
        <v>0</v>
      </c>
      <c r="J1418">
        <f t="shared" si="224"/>
        <v>1</v>
      </c>
      <c r="K1418" t="s">
        <v>2</v>
      </c>
      <c r="L1418">
        <f t="shared" si="225"/>
        <v>0</v>
      </c>
      <c r="M1418">
        <f t="shared" si="226"/>
        <v>0</v>
      </c>
      <c r="N1418">
        <f t="shared" si="227"/>
        <v>1</v>
      </c>
      <c r="O1418">
        <v>64.099999999999994</v>
      </c>
      <c r="P1418">
        <v>61</v>
      </c>
      <c r="Q1418">
        <v>6511</v>
      </c>
      <c r="R1418">
        <v>8.7812483332368618</v>
      </c>
      <c r="S1418">
        <f t="shared" si="228"/>
        <v>6510.9999999999982</v>
      </c>
      <c r="T1418">
        <v>8.7119790954217997</v>
      </c>
      <c r="U1418">
        <f t="shared" si="229"/>
        <v>6075.2541056335103</v>
      </c>
      <c r="V1418">
        <v>6.9269237815062112E-2</v>
      </c>
      <c r="W1418">
        <v>8.713943022040489</v>
      </c>
      <c r="X1418">
        <v>6.7305311196372841E-2</v>
      </c>
      <c r="Z1418">
        <v>6511</v>
      </c>
      <c r="AA1418">
        <v>8.7812483332368618</v>
      </c>
      <c r="AB1418">
        <v>0</v>
      </c>
      <c r="AC1418">
        <v>1</v>
      </c>
      <c r="AD1418">
        <v>7.19</v>
      </c>
      <c r="AE1418">
        <v>7.16</v>
      </c>
      <c r="AF1418">
        <v>4.5999999999999996</v>
      </c>
    </row>
    <row r="1419" spans="1:32" x14ac:dyDescent="0.3">
      <c r="A1419">
        <v>2</v>
      </c>
      <c r="B1419">
        <v>1.02</v>
      </c>
      <c r="C1419">
        <f t="shared" si="220"/>
        <v>1.0043640927805335</v>
      </c>
      <c r="E1419" t="s">
        <v>3</v>
      </c>
      <c r="F1419" t="s">
        <v>6</v>
      </c>
      <c r="G1419">
        <f t="shared" si="221"/>
        <v>0</v>
      </c>
      <c r="H1419">
        <f t="shared" si="222"/>
        <v>1</v>
      </c>
      <c r="I1419">
        <f t="shared" si="223"/>
        <v>0</v>
      </c>
      <c r="J1419">
        <f t="shared" si="224"/>
        <v>0</v>
      </c>
      <c r="K1419" t="s">
        <v>11</v>
      </c>
      <c r="L1419">
        <f t="shared" si="225"/>
        <v>0</v>
      </c>
      <c r="M1419">
        <f t="shared" si="226"/>
        <v>0</v>
      </c>
      <c r="N1419">
        <f t="shared" si="227"/>
        <v>1</v>
      </c>
      <c r="O1419">
        <v>62.3</v>
      </c>
      <c r="P1419">
        <v>56</v>
      </c>
      <c r="Q1419">
        <v>3455</v>
      </c>
      <c r="R1419">
        <v>8.1475777362017698</v>
      </c>
      <c r="S1419">
        <f t="shared" si="228"/>
        <v>3454.9999999999986</v>
      </c>
      <c r="T1419">
        <v>8.4385316990978207</v>
      </c>
      <c r="U1419">
        <f t="shared" si="229"/>
        <v>4621.7638600263244</v>
      </c>
      <c r="V1419">
        <v>-0.29095396289605091</v>
      </c>
      <c r="W1419">
        <v>8.4468940003930584</v>
      </c>
      <c r="X1419">
        <v>-0.29931626419128854</v>
      </c>
      <c r="Z1419">
        <v>3455</v>
      </c>
      <c r="AA1419">
        <v>8.1475777362017698</v>
      </c>
      <c r="AB1419">
        <v>0</v>
      </c>
      <c r="AC1419">
        <v>1</v>
      </c>
      <c r="AD1419">
        <v>6.42</v>
      </c>
      <c r="AE1419">
        <v>6.37</v>
      </c>
      <c r="AF1419">
        <v>3.98</v>
      </c>
    </row>
    <row r="1420" spans="1:32" x14ac:dyDescent="0.3">
      <c r="A1420">
        <v>2</v>
      </c>
      <c r="B1420">
        <v>1.1299999999999999</v>
      </c>
      <c r="C1420">
        <f t="shared" si="220"/>
        <v>1.027240065158562</v>
      </c>
      <c r="E1420" t="s">
        <v>18</v>
      </c>
      <c r="F1420" t="s">
        <v>4</v>
      </c>
      <c r="G1420">
        <f t="shared" si="221"/>
        <v>0</v>
      </c>
      <c r="H1420">
        <f t="shared" si="222"/>
        <v>0</v>
      </c>
      <c r="I1420">
        <f t="shared" si="223"/>
        <v>1</v>
      </c>
      <c r="J1420">
        <f t="shared" si="224"/>
        <v>0</v>
      </c>
      <c r="K1420" t="s">
        <v>2</v>
      </c>
      <c r="L1420">
        <f t="shared" si="225"/>
        <v>0</v>
      </c>
      <c r="M1420">
        <f t="shared" si="226"/>
        <v>0</v>
      </c>
      <c r="N1420">
        <f t="shared" si="227"/>
        <v>1</v>
      </c>
      <c r="O1420">
        <v>63.3</v>
      </c>
      <c r="P1420">
        <v>56</v>
      </c>
      <c r="Q1420">
        <v>4689</v>
      </c>
      <c r="R1420">
        <v>8.452974619089586</v>
      </c>
      <c r="S1420">
        <f t="shared" si="228"/>
        <v>4688.9999999999991</v>
      </c>
      <c r="T1420">
        <v>8.5065127225792807</v>
      </c>
      <c r="U1420">
        <f t="shared" si="229"/>
        <v>4946.8818242677626</v>
      </c>
      <c r="V1420">
        <v>-5.3538103489694677E-2</v>
      </c>
      <c r="W1420">
        <v>8.4945624400942155</v>
      </c>
      <c r="X1420">
        <v>-4.1587821004629433E-2</v>
      </c>
      <c r="Z1420">
        <v>4689</v>
      </c>
      <c r="AA1420">
        <v>8.452974619089586</v>
      </c>
      <c r="AB1420">
        <v>0</v>
      </c>
      <c r="AC1420">
        <v>1</v>
      </c>
      <c r="AD1420">
        <v>6.65</v>
      </c>
      <c r="AE1420">
        <v>6.62</v>
      </c>
      <c r="AF1420">
        <v>4.2</v>
      </c>
    </row>
    <row r="1421" spans="1:32" x14ac:dyDescent="0.3">
      <c r="A1421">
        <v>2</v>
      </c>
      <c r="B1421">
        <v>1.58</v>
      </c>
      <c r="C1421">
        <f t="shared" si="220"/>
        <v>1.105820644308936</v>
      </c>
      <c r="E1421" t="s">
        <v>12</v>
      </c>
      <c r="F1421" t="s">
        <v>13</v>
      </c>
      <c r="G1421">
        <f t="shared" si="221"/>
        <v>0</v>
      </c>
      <c r="H1421">
        <f t="shared" si="222"/>
        <v>0</v>
      </c>
      <c r="I1421">
        <f t="shared" si="223"/>
        <v>1</v>
      </c>
      <c r="J1421">
        <f t="shared" si="224"/>
        <v>0</v>
      </c>
      <c r="K1421" t="s">
        <v>5</v>
      </c>
      <c r="L1421">
        <f t="shared" si="225"/>
        <v>0</v>
      </c>
      <c r="M1421">
        <f t="shared" si="226"/>
        <v>1</v>
      </c>
      <c r="N1421">
        <f t="shared" si="227"/>
        <v>0</v>
      </c>
      <c r="O1421">
        <v>62.4</v>
      </c>
      <c r="P1421">
        <v>56</v>
      </c>
      <c r="Q1421">
        <v>14855</v>
      </c>
      <c r="R1421">
        <v>9.6060917878967071</v>
      </c>
      <c r="S1421">
        <f t="shared" si="228"/>
        <v>14854.999999999987</v>
      </c>
      <c r="T1421">
        <v>9.4422104569770831</v>
      </c>
      <c r="U1421">
        <f t="shared" si="229"/>
        <v>12609.559011019639</v>
      </c>
      <c r="V1421">
        <v>0.16388133091962409</v>
      </c>
      <c r="W1421">
        <v>9.437010034598277</v>
      </c>
      <c r="X1421">
        <v>0.16908175329843012</v>
      </c>
      <c r="Z1421">
        <v>14855</v>
      </c>
      <c r="AA1421">
        <v>9.6060917878967071</v>
      </c>
      <c r="AB1421">
        <v>0</v>
      </c>
      <c r="AC1421">
        <v>1</v>
      </c>
      <c r="AD1421">
        <v>7.5</v>
      </c>
      <c r="AE1421">
        <v>7.4</v>
      </c>
      <c r="AF1421">
        <v>4.6500000000000004</v>
      </c>
    </row>
    <row r="1422" spans="1:32" x14ac:dyDescent="0.3">
      <c r="A1422">
        <v>2</v>
      </c>
      <c r="B1422">
        <v>1.01</v>
      </c>
      <c r="C1422">
        <f t="shared" si="220"/>
        <v>1.0021904733436682</v>
      </c>
      <c r="E1422" t="s">
        <v>3</v>
      </c>
      <c r="F1422" t="s">
        <v>4</v>
      </c>
      <c r="G1422">
        <f t="shared" si="221"/>
        <v>0</v>
      </c>
      <c r="H1422">
        <f t="shared" si="222"/>
        <v>0</v>
      </c>
      <c r="I1422">
        <f t="shared" si="223"/>
        <v>1</v>
      </c>
      <c r="J1422">
        <f t="shared" si="224"/>
        <v>0</v>
      </c>
      <c r="K1422" t="s">
        <v>2</v>
      </c>
      <c r="L1422">
        <f t="shared" si="225"/>
        <v>0</v>
      </c>
      <c r="M1422">
        <f t="shared" si="226"/>
        <v>0</v>
      </c>
      <c r="N1422">
        <f t="shared" si="227"/>
        <v>1</v>
      </c>
      <c r="O1422">
        <v>62.4</v>
      </c>
      <c r="P1422">
        <v>53</v>
      </c>
      <c r="Q1422">
        <v>4559</v>
      </c>
      <c r="R1422">
        <v>8.4248585802134421</v>
      </c>
      <c r="S1422">
        <f t="shared" si="228"/>
        <v>4559.0000000000036</v>
      </c>
      <c r="T1422">
        <v>8.3712584867641571</v>
      </c>
      <c r="U1422">
        <f t="shared" si="229"/>
        <v>4321.0706525236519</v>
      </c>
      <c r="V1422">
        <v>5.3600093449285069E-2</v>
      </c>
      <c r="W1422">
        <v>8.3653103647532809</v>
      </c>
      <c r="X1422">
        <v>5.9548215460161202E-2</v>
      </c>
      <c r="Z1422">
        <v>4559</v>
      </c>
      <c r="AA1422">
        <v>8.4248585802134421</v>
      </c>
      <c r="AB1422">
        <v>0</v>
      </c>
      <c r="AC1422">
        <v>1</v>
      </c>
      <c r="AD1422">
        <v>6.42</v>
      </c>
      <c r="AE1422">
        <v>6.47</v>
      </c>
      <c r="AF1422">
        <v>4.0199999999999996</v>
      </c>
    </row>
    <row r="1423" spans="1:32" x14ac:dyDescent="0.3">
      <c r="A1423">
        <v>2</v>
      </c>
      <c r="B1423">
        <v>1.21</v>
      </c>
      <c r="C1423">
        <f t="shared" si="220"/>
        <v>1.0428083570334503</v>
      </c>
      <c r="E1423" t="s">
        <v>3</v>
      </c>
      <c r="F1423" t="s">
        <v>10</v>
      </c>
      <c r="G1423">
        <f t="shared" si="221"/>
        <v>0</v>
      </c>
      <c r="H1423">
        <f t="shared" si="222"/>
        <v>0</v>
      </c>
      <c r="I1423">
        <f t="shared" si="223"/>
        <v>0</v>
      </c>
      <c r="J1423">
        <f t="shared" si="224"/>
        <v>1</v>
      </c>
      <c r="K1423" t="s">
        <v>7</v>
      </c>
      <c r="L1423">
        <f t="shared" si="225"/>
        <v>0</v>
      </c>
      <c r="M1423">
        <f t="shared" si="226"/>
        <v>1</v>
      </c>
      <c r="N1423">
        <f t="shared" si="227"/>
        <v>0</v>
      </c>
      <c r="O1423">
        <v>61.7</v>
      </c>
      <c r="P1423">
        <v>53</v>
      </c>
      <c r="Q1423">
        <v>7111</v>
      </c>
      <c r="R1423">
        <v>8.8693981598835183</v>
      </c>
      <c r="S1423">
        <f t="shared" si="228"/>
        <v>7111.0000000000027</v>
      </c>
      <c r="T1423">
        <v>8.8652388490991303</v>
      </c>
      <c r="U1423">
        <f t="shared" si="229"/>
        <v>7081.4845654958153</v>
      </c>
      <c r="V1423">
        <v>4.1593107843880261E-3</v>
      </c>
      <c r="W1423">
        <v>8.8462965711510755</v>
      </c>
      <c r="X1423">
        <v>2.3101588732442835E-2</v>
      </c>
      <c r="Z1423">
        <v>7111</v>
      </c>
      <c r="AA1423">
        <v>8.8693981598835183</v>
      </c>
      <c r="AB1423">
        <v>0</v>
      </c>
      <c r="AC1423">
        <v>1</v>
      </c>
      <c r="AD1423">
        <v>6.89</v>
      </c>
      <c r="AE1423">
        <v>6.92</v>
      </c>
      <c r="AF1423">
        <v>4.26</v>
      </c>
    </row>
    <row r="1424" spans="1:32" x14ac:dyDescent="0.3">
      <c r="A1424">
        <v>2</v>
      </c>
      <c r="B1424">
        <v>1.23</v>
      </c>
      <c r="C1424">
        <f t="shared" si="220"/>
        <v>1.0465744642047201</v>
      </c>
      <c r="E1424" t="s">
        <v>18</v>
      </c>
      <c r="F1424" t="s">
        <v>13</v>
      </c>
      <c r="G1424">
        <f t="shared" si="221"/>
        <v>0</v>
      </c>
      <c r="H1424">
        <f t="shared" si="222"/>
        <v>0</v>
      </c>
      <c r="I1424">
        <f t="shared" si="223"/>
        <v>1</v>
      </c>
      <c r="J1424">
        <f t="shared" si="224"/>
        <v>0</v>
      </c>
      <c r="K1424" t="s">
        <v>11</v>
      </c>
      <c r="L1424">
        <f t="shared" si="225"/>
        <v>0</v>
      </c>
      <c r="M1424">
        <f t="shared" si="226"/>
        <v>0</v>
      </c>
      <c r="N1424">
        <f t="shared" si="227"/>
        <v>1</v>
      </c>
      <c r="O1424">
        <v>63.4</v>
      </c>
      <c r="P1424">
        <v>58</v>
      </c>
      <c r="Q1424">
        <v>5550</v>
      </c>
      <c r="R1424">
        <v>8.6215532067404794</v>
      </c>
      <c r="S1424">
        <f t="shared" si="228"/>
        <v>5549.9999999999955</v>
      </c>
      <c r="T1424">
        <v>8.6164598942796822</v>
      </c>
      <c r="U1424">
        <f t="shared" si="229"/>
        <v>5521.8039823612326</v>
      </c>
      <c r="V1424">
        <v>5.0933124607972502E-3</v>
      </c>
      <c r="W1424">
        <v>8.6085854564660309</v>
      </c>
      <c r="X1424">
        <v>1.296775027444852E-2</v>
      </c>
      <c r="Z1424">
        <v>5550</v>
      </c>
      <c r="AA1424">
        <v>8.6215532067404794</v>
      </c>
      <c r="AB1424">
        <v>0</v>
      </c>
      <c r="AC1424">
        <v>1</v>
      </c>
      <c r="AD1424">
        <v>6.8</v>
      </c>
      <c r="AE1424">
        <v>6.77</v>
      </c>
      <c r="AF1424">
        <v>4.3</v>
      </c>
    </row>
    <row r="1425" spans="1:32" x14ac:dyDescent="0.3">
      <c r="A1425">
        <v>2</v>
      </c>
      <c r="B1425">
        <v>1.01</v>
      </c>
      <c r="C1425">
        <f t="shared" si="220"/>
        <v>1.0021904733436682</v>
      </c>
      <c r="E1425" t="s">
        <v>12</v>
      </c>
      <c r="F1425" t="s">
        <v>14</v>
      </c>
      <c r="G1425">
        <f t="shared" si="221"/>
        <v>0</v>
      </c>
      <c r="H1425">
        <f t="shared" si="222"/>
        <v>1</v>
      </c>
      <c r="I1425">
        <f t="shared" si="223"/>
        <v>0</v>
      </c>
      <c r="J1425">
        <f t="shared" si="224"/>
        <v>0</v>
      </c>
      <c r="K1425" t="s">
        <v>15</v>
      </c>
      <c r="L1425">
        <f t="shared" si="225"/>
        <v>0</v>
      </c>
      <c r="M1425">
        <f t="shared" si="226"/>
        <v>1</v>
      </c>
      <c r="N1425">
        <f t="shared" si="227"/>
        <v>0</v>
      </c>
      <c r="O1425">
        <v>61.2</v>
      </c>
      <c r="P1425">
        <v>57.5</v>
      </c>
      <c r="Q1425">
        <v>7277</v>
      </c>
      <c r="R1425">
        <v>8.8924739683470868</v>
      </c>
      <c r="S1425">
        <f t="shared" si="228"/>
        <v>7277.0000000000027</v>
      </c>
      <c r="T1425">
        <v>8.8537614051936231</v>
      </c>
      <c r="U1425">
        <f t="shared" si="229"/>
        <v>7000.6718723348913</v>
      </c>
      <c r="V1425">
        <v>3.8712563153463719E-2</v>
      </c>
      <c r="W1425">
        <v>8.8622657646091589</v>
      </c>
      <c r="X1425">
        <v>3.0208203737927874E-2</v>
      </c>
      <c r="Z1425">
        <v>7277</v>
      </c>
      <c r="AA1425">
        <v>8.8924739683470868</v>
      </c>
      <c r="AB1425">
        <v>0</v>
      </c>
      <c r="AC1425">
        <v>1</v>
      </c>
      <c r="AD1425">
        <v>6.43</v>
      </c>
      <c r="AE1425">
        <v>6.45</v>
      </c>
      <c r="AF1425">
        <v>3.94</v>
      </c>
    </row>
    <row r="1426" spans="1:32" x14ac:dyDescent="0.3">
      <c r="A1426">
        <v>2</v>
      </c>
      <c r="B1426">
        <v>1.01</v>
      </c>
      <c r="C1426">
        <f t="shared" si="220"/>
        <v>1.0021904733436682</v>
      </c>
      <c r="E1426" t="s">
        <v>12</v>
      </c>
      <c r="F1426" t="s">
        <v>14</v>
      </c>
      <c r="G1426">
        <f t="shared" si="221"/>
        <v>0</v>
      </c>
      <c r="H1426">
        <f t="shared" si="222"/>
        <v>1</v>
      </c>
      <c r="I1426">
        <f t="shared" si="223"/>
        <v>0</v>
      </c>
      <c r="J1426">
        <f t="shared" si="224"/>
        <v>0</v>
      </c>
      <c r="K1426" t="s">
        <v>2</v>
      </c>
      <c r="L1426">
        <f t="shared" si="225"/>
        <v>0</v>
      </c>
      <c r="M1426">
        <f t="shared" si="226"/>
        <v>0</v>
      </c>
      <c r="N1426">
        <f t="shared" si="227"/>
        <v>1</v>
      </c>
      <c r="O1426">
        <v>60.6</v>
      </c>
      <c r="P1426">
        <v>59</v>
      </c>
      <c r="Q1426">
        <v>5345</v>
      </c>
      <c r="R1426">
        <v>8.5839168234591448</v>
      </c>
      <c r="S1426">
        <f t="shared" si="228"/>
        <v>5344.9999999999955</v>
      </c>
      <c r="T1426">
        <v>8.4885288402860581</v>
      </c>
      <c r="U1426">
        <f t="shared" si="229"/>
        <v>4858.7128701556003</v>
      </c>
      <c r="V1426">
        <v>9.538798317308661E-2</v>
      </c>
      <c r="W1426">
        <v>8.4901233454131457</v>
      </c>
      <c r="X1426">
        <v>9.3793478045999024E-2</v>
      </c>
      <c r="Z1426">
        <v>5345</v>
      </c>
      <c r="AA1426">
        <v>8.5839168234591448</v>
      </c>
      <c r="AB1426">
        <v>0</v>
      </c>
      <c r="AC1426">
        <v>1</v>
      </c>
      <c r="AD1426">
        <v>6.52</v>
      </c>
      <c r="AE1426">
        <v>6.49</v>
      </c>
      <c r="AF1426">
        <v>3.94</v>
      </c>
    </row>
    <row r="1427" spans="1:32" x14ac:dyDescent="0.3">
      <c r="A1427">
        <v>2</v>
      </c>
      <c r="B1427">
        <v>1.2</v>
      </c>
      <c r="C1427">
        <f t="shared" si="220"/>
        <v>1.0409070644037852</v>
      </c>
      <c r="E1427" t="s">
        <v>12</v>
      </c>
      <c r="F1427" t="s">
        <v>4</v>
      </c>
      <c r="G1427">
        <f t="shared" si="221"/>
        <v>0</v>
      </c>
      <c r="H1427">
        <f t="shared" si="222"/>
        <v>0</v>
      </c>
      <c r="I1427">
        <f t="shared" si="223"/>
        <v>1</v>
      </c>
      <c r="J1427">
        <f t="shared" si="224"/>
        <v>0</v>
      </c>
      <c r="K1427" t="s">
        <v>2</v>
      </c>
      <c r="L1427">
        <f t="shared" si="225"/>
        <v>0</v>
      </c>
      <c r="M1427">
        <f t="shared" si="226"/>
        <v>0</v>
      </c>
      <c r="N1427">
        <f t="shared" si="227"/>
        <v>1</v>
      </c>
      <c r="O1427">
        <v>61.8</v>
      </c>
      <c r="P1427">
        <v>58</v>
      </c>
      <c r="Q1427">
        <v>5669</v>
      </c>
      <c r="R1427">
        <v>8.6427680143243037</v>
      </c>
      <c r="S1427">
        <f t="shared" si="228"/>
        <v>5669</v>
      </c>
      <c r="T1427">
        <v>8.5523948509219316</v>
      </c>
      <c r="U1427">
        <f t="shared" si="229"/>
        <v>5179.1428620857305</v>
      </c>
      <c r="V1427">
        <v>9.0373163402372114E-2</v>
      </c>
      <c r="W1427">
        <v>8.5566766090053115</v>
      </c>
      <c r="X1427">
        <v>8.6091405318992287E-2</v>
      </c>
      <c r="Z1427">
        <v>5669</v>
      </c>
      <c r="AA1427">
        <v>8.6427680143243037</v>
      </c>
      <c r="AB1427">
        <v>0</v>
      </c>
      <c r="AC1427">
        <v>1</v>
      </c>
      <c r="AD1427">
        <v>6.8</v>
      </c>
      <c r="AE1427">
        <v>6.72</v>
      </c>
      <c r="AF1427">
        <v>4.18</v>
      </c>
    </row>
    <row r="1428" spans="1:32" x14ac:dyDescent="0.3">
      <c r="A1428">
        <v>2</v>
      </c>
      <c r="B1428">
        <v>1.55</v>
      </c>
      <c r="C1428">
        <f t="shared" si="220"/>
        <v>1.1011689080849627</v>
      </c>
      <c r="E1428" t="s">
        <v>0</v>
      </c>
      <c r="F1428" t="s">
        <v>1</v>
      </c>
      <c r="G1428">
        <f t="shared" si="221"/>
        <v>0</v>
      </c>
      <c r="H1428">
        <f t="shared" si="222"/>
        <v>0</v>
      </c>
      <c r="I1428">
        <f t="shared" si="223"/>
        <v>0</v>
      </c>
      <c r="J1428">
        <f t="shared" si="224"/>
        <v>1</v>
      </c>
      <c r="K1428" t="s">
        <v>7</v>
      </c>
      <c r="L1428">
        <f t="shared" si="225"/>
        <v>0</v>
      </c>
      <c r="M1428">
        <f t="shared" si="226"/>
        <v>1</v>
      </c>
      <c r="N1428">
        <f t="shared" si="227"/>
        <v>0</v>
      </c>
      <c r="O1428">
        <v>62.3</v>
      </c>
      <c r="P1428">
        <v>56</v>
      </c>
      <c r="Q1428">
        <v>8076</v>
      </c>
      <c r="R1428">
        <v>8.9966519794327287</v>
      </c>
      <c r="S1428">
        <f t="shared" si="228"/>
        <v>8076.0000000000045</v>
      </c>
      <c r="T1428">
        <v>9.3050275359007362</v>
      </c>
      <c r="U1428">
        <f t="shared" si="229"/>
        <v>10993.148959697566</v>
      </c>
      <c r="V1428">
        <v>-0.30837555646800752</v>
      </c>
      <c r="W1428">
        <v>9.2838714562362323</v>
      </c>
      <c r="X1428">
        <v>-0.28721947680350368</v>
      </c>
      <c r="Z1428">
        <v>8076</v>
      </c>
      <c r="AA1428">
        <v>8.9966519794327287</v>
      </c>
      <c r="AB1428">
        <v>0</v>
      </c>
      <c r="AC1428">
        <v>1</v>
      </c>
      <c r="AD1428">
        <v>7.44</v>
      </c>
      <c r="AE1428">
        <v>7.52</v>
      </c>
      <c r="AF1428">
        <v>4.66</v>
      </c>
    </row>
    <row r="1429" spans="1:32" x14ac:dyDescent="0.3">
      <c r="A1429">
        <v>2</v>
      </c>
      <c r="B1429">
        <v>1.2</v>
      </c>
      <c r="C1429">
        <f t="shared" si="220"/>
        <v>1.0409070644037852</v>
      </c>
      <c r="E1429" t="s">
        <v>3</v>
      </c>
      <c r="F1429" t="s">
        <v>4</v>
      </c>
      <c r="G1429">
        <f t="shared" si="221"/>
        <v>0</v>
      </c>
      <c r="H1429">
        <f t="shared" si="222"/>
        <v>0</v>
      </c>
      <c r="I1429">
        <f t="shared" si="223"/>
        <v>1</v>
      </c>
      <c r="J1429">
        <f t="shared" si="224"/>
        <v>0</v>
      </c>
      <c r="K1429" t="s">
        <v>7</v>
      </c>
      <c r="L1429">
        <f t="shared" si="225"/>
        <v>0</v>
      </c>
      <c r="M1429">
        <f t="shared" si="226"/>
        <v>1</v>
      </c>
      <c r="N1429">
        <f t="shared" si="227"/>
        <v>0</v>
      </c>
      <c r="O1429">
        <v>62.1</v>
      </c>
      <c r="P1429">
        <v>57</v>
      </c>
      <c r="Q1429">
        <v>7869</v>
      </c>
      <c r="R1429">
        <v>8.9706862685349833</v>
      </c>
      <c r="S1429">
        <f t="shared" si="228"/>
        <v>7868.9999999999991</v>
      </c>
      <c r="T1429">
        <v>9.0033734000067245</v>
      </c>
      <c r="U1429">
        <f t="shared" si="229"/>
        <v>8130.4650286884826</v>
      </c>
      <c r="V1429">
        <v>-3.2687131471741182E-2</v>
      </c>
      <c r="W1429">
        <v>8.9986306838403802</v>
      </c>
      <c r="X1429">
        <v>-2.794441530539693E-2</v>
      </c>
      <c r="Z1429">
        <v>7869</v>
      </c>
      <c r="AA1429">
        <v>8.9706862685349833</v>
      </c>
      <c r="AB1429">
        <v>0</v>
      </c>
      <c r="AC1429">
        <v>1</v>
      </c>
      <c r="AD1429">
        <v>6.77</v>
      </c>
      <c r="AE1429">
        <v>6.82</v>
      </c>
      <c r="AF1429">
        <v>4.22</v>
      </c>
    </row>
    <row r="1430" spans="1:32" x14ac:dyDescent="0.3">
      <c r="A1430">
        <v>2</v>
      </c>
      <c r="B1430">
        <v>1.26</v>
      </c>
      <c r="C1430">
        <f t="shared" si="220"/>
        <v>1.0521350361527664</v>
      </c>
      <c r="E1430" t="s">
        <v>3</v>
      </c>
      <c r="F1430" t="s">
        <v>10</v>
      </c>
      <c r="G1430">
        <f t="shared" si="221"/>
        <v>0</v>
      </c>
      <c r="H1430">
        <f t="shared" si="222"/>
        <v>0</v>
      </c>
      <c r="I1430">
        <f t="shared" si="223"/>
        <v>0</v>
      </c>
      <c r="J1430">
        <f t="shared" si="224"/>
        <v>1</v>
      </c>
      <c r="K1430" t="s">
        <v>2</v>
      </c>
      <c r="L1430">
        <f t="shared" si="225"/>
        <v>0</v>
      </c>
      <c r="M1430">
        <f t="shared" si="226"/>
        <v>0</v>
      </c>
      <c r="N1430">
        <f t="shared" si="227"/>
        <v>1</v>
      </c>
      <c r="O1430">
        <v>62.4</v>
      </c>
      <c r="P1430">
        <v>56</v>
      </c>
      <c r="Q1430">
        <v>5645</v>
      </c>
      <c r="R1430">
        <v>8.6385254765837622</v>
      </c>
      <c r="S1430">
        <f t="shared" si="228"/>
        <v>5644.9999999999991</v>
      </c>
      <c r="T1430">
        <v>8.4552300324404612</v>
      </c>
      <c r="U1430">
        <f t="shared" si="229"/>
        <v>4699.5875683856493</v>
      </c>
      <c r="V1430">
        <v>0.18329544414330101</v>
      </c>
      <c r="W1430">
        <v>8.4472856401043774</v>
      </c>
      <c r="X1430">
        <v>0.19123983647938481</v>
      </c>
      <c r="Z1430">
        <v>5645</v>
      </c>
      <c r="AA1430">
        <v>8.6385254765837622</v>
      </c>
      <c r="AB1430">
        <v>0</v>
      </c>
      <c r="AC1430">
        <v>1</v>
      </c>
      <c r="AD1430">
        <v>6.93</v>
      </c>
      <c r="AE1430">
        <v>6.85</v>
      </c>
      <c r="AF1430">
        <v>4.3</v>
      </c>
    </row>
    <row r="1431" spans="1:32" x14ac:dyDescent="0.3">
      <c r="A1431">
        <v>2</v>
      </c>
      <c r="B1431">
        <v>1.7</v>
      </c>
      <c r="C1431">
        <f t="shared" si="220"/>
        <v>1.1237655591061944</v>
      </c>
      <c r="E1431" t="s">
        <v>12</v>
      </c>
      <c r="F1431" t="s">
        <v>14</v>
      </c>
      <c r="G1431">
        <f t="shared" si="221"/>
        <v>0</v>
      </c>
      <c r="H1431">
        <f t="shared" si="222"/>
        <v>1</v>
      </c>
      <c r="I1431">
        <f t="shared" si="223"/>
        <v>0</v>
      </c>
      <c r="J1431">
        <f t="shared" si="224"/>
        <v>0</v>
      </c>
      <c r="K1431" t="s">
        <v>2</v>
      </c>
      <c r="L1431">
        <f t="shared" si="225"/>
        <v>0</v>
      </c>
      <c r="M1431">
        <f t="shared" si="226"/>
        <v>0</v>
      </c>
      <c r="N1431">
        <f t="shared" si="227"/>
        <v>1</v>
      </c>
      <c r="O1431">
        <v>62.4</v>
      </c>
      <c r="P1431">
        <v>57</v>
      </c>
      <c r="Q1431">
        <v>14611</v>
      </c>
      <c r="R1431">
        <v>9.5895299486720837</v>
      </c>
      <c r="S1431">
        <f t="shared" si="228"/>
        <v>14610.999999999989</v>
      </c>
      <c r="T1431">
        <v>9.2970712681921981</v>
      </c>
      <c r="U1431">
        <f t="shared" si="229"/>
        <v>10906.031547899351</v>
      </c>
      <c r="V1431">
        <v>0.29245868047988566</v>
      </c>
      <c r="W1431">
        <v>9.3059047166490636</v>
      </c>
      <c r="X1431">
        <v>0.28362523202302015</v>
      </c>
      <c r="Z1431">
        <v>14611</v>
      </c>
      <c r="AA1431">
        <v>9.5895299486720837</v>
      </c>
      <c r="AB1431">
        <v>0</v>
      </c>
      <c r="AC1431">
        <v>1</v>
      </c>
      <c r="AD1431">
        <v>7.61</v>
      </c>
      <c r="AE1431">
        <v>7.56</v>
      </c>
      <c r="AF1431">
        <v>4.7300000000000004</v>
      </c>
    </row>
    <row r="1432" spans="1:32" x14ac:dyDescent="0.3">
      <c r="A1432">
        <v>2</v>
      </c>
      <c r="B1432">
        <v>1.03</v>
      </c>
      <c r="C1432">
        <f t="shared" si="220"/>
        <v>1.0065211513317971</v>
      </c>
      <c r="E1432" t="s">
        <v>18</v>
      </c>
      <c r="F1432" t="s">
        <v>14</v>
      </c>
      <c r="G1432">
        <f t="shared" si="221"/>
        <v>0</v>
      </c>
      <c r="H1432">
        <f t="shared" si="222"/>
        <v>1</v>
      </c>
      <c r="I1432">
        <f t="shared" si="223"/>
        <v>0</v>
      </c>
      <c r="J1432">
        <f t="shared" si="224"/>
        <v>0</v>
      </c>
      <c r="K1432" t="s">
        <v>5</v>
      </c>
      <c r="L1432">
        <f t="shared" si="225"/>
        <v>0</v>
      </c>
      <c r="M1432">
        <f t="shared" si="226"/>
        <v>1</v>
      </c>
      <c r="N1432">
        <f t="shared" si="227"/>
        <v>0</v>
      </c>
      <c r="O1432">
        <v>61.3</v>
      </c>
      <c r="P1432">
        <v>57</v>
      </c>
      <c r="Q1432">
        <v>8375</v>
      </c>
      <c r="R1432">
        <v>9.0330063566932672</v>
      </c>
      <c r="S1432">
        <f t="shared" si="228"/>
        <v>8375</v>
      </c>
      <c r="T1432">
        <v>8.9113454357623905</v>
      </c>
      <c r="U1432">
        <f t="shared" si="229"/>
        <v>7415.6316454282769</v>
      </c>
      <c r="V1432">
        <v>0.12166092093087677</v>
      </c>
      <c r="W1432">
        <v>8.9119530579422204</v>
      </c>
      <c r="X1432">
        <v>0.12105329875104687</v>
      </c>
      <c r="Z1432">
        <v>8375</v>
      </c>
      <c r="AA1432">
        <v>9.0330063566932672</v>
      </c>
      <c r="AB1432">
        <v>0</v>
      </c>
      <c r="AC1432">
        <v>1</v>
      </c>
      <c r="AD1432">
        <v>6.49</v>
      </c>
      <c r="AE1432">
        <v>6.53</v>
      </c>
      <c r="AF1432">
        <v>3.99</v>
      </c>
    </row>
    <row r="1433" spans="1:32" x14ac:dyDescent="0.3">
      <c r="A1433">
        <v>2</v>
      </c>
      <c r="B1433">
        <v>1.04</v>
      </c>
      <c r="C1433">
        <f t="shared" si="220"/>
        <v>1.0086619341391987</v>
      </c>
      <c r="E1433" t="s">
        <v>0</v>
      </c>
      <c r="F1433" t="s">
        <v>1</v>
      </c>
      <c r="G1433">
        <f t="shared" si="221"/>
        <v>0</v>
      </c>
      <c r="H1433">
        <f t="shared" si="222"/>
        <v>0</v>
      </c>
      <c r="I1433">
        <f t="shared" si="223"/>
        <v>0</v>
      </c>
      <c r="J1433">
        <f t="shared" si="224"/>
        <v>1</v>
      </c>
      <c r="K1433" t="s">
        <v>2</v>
      </c>
      <c r="L1433">
        <f t="shared" si="225"/>
        <v>0</v>
      </c>
      <c r="M1433">
        <f t="shared" si="226"/>
        <v>0</v>
      </c>
      <c r="N1433">
        <f t="shared" si="227"/>
        <v>1</v>
      </c>
      <c r="O1433">
        <v>64.2</v>
      </c>
      <c r="P1433">
        <v>58</v>
      </c>
      <c r="Q1433">
        <v>3407</v>
      </c>
      <c r="R1433">
        <v>8.1335874176609657</v>
      </c>
      <c r="S1433">
        <f t="shared" si="228"/>
        <v>3406.9999999999973</v>
      </c>
      <c r="T1433">
        <v>8.1256970108598594</v>
      </c>
      <c r="U1433">
        <f t="shared" si="229"/>
        <v>3380.2231630206429</v>
      </c>
      <c r="V1433">
        <v>7.8904068011063089E-3</v>
      </c>
      <c r="W1433">
        <v>8.1218073526672576</v>
      </c>
      <c r="X1433">
        <v>1.1780064993708095E-2</v>
      </c>
      <c r="Z1433">
        <v>3407</v>
      </c>
      <c r="AA1433">
        <v>8.1335874176609657</v>
      </c>
      <c r="AB1433">
        <v>0</v>
      </c>
      <c r="AC1433">
        <v>1</v>
      </c>
      <c r="AD1433">
        <v>6.42</v>
      </c>
      <c r="AE1433">
        <v>6.34</v>
      </c>
      <c r="AF1433">
        <v>4.0999999999999996</v>
      </c>
    </row>
    <row r="1434" spans="1:32" x14ac:dyDescent="0.3">
      <c r="A1434">
        <v>2</v>
      </c>
      <c r="B1434">
        <v>1.05</v>
      </c>
      <c r="C1434">
        <f t="shared" si="220"/>
        <v>1.010786718750355</v>
      </c>
      <c r="E1434" t="s">
        <v>12</v>
      </c>
      <c r="F1434" t="s">
        <v>17</v>
      </c>
      <c r="G1434">
        <f t="shared" si="221"/>
        <v>1</v>
      </c>
      <c r="H1434">
        <f t="shared" si="222"/>
        <v>0</v>
      </c>
      <c r="I1434">
        <f t="shared" si="223"/>
        <v>0</v>
      </c>
      <c r="J1434">
        <f t="shared" si="224"/>
        <v>0</v>
      </c>
      <c r="K1434" t="s">
        <v>2</v>
      </c>
      <c r="L1434">
        <f t="shared" si="225"/>
        <v>0</v>
      </c>
      <c r="M1434">
        <f t="shared" si="226"/>
        <v>0</v>
      </c>
      <c r="N1434">
        <f t="shared" si="227"/>
        <v>1</v>
      </c>
      <c r="O1434">
        <v>60.5</v>
      </c>
      <c r="P1434">
        <v>56</v>
      </c>
      <c r="Q1434">
        <v>5927</v>
      </c>
      <c r="R1434">
        <v>8.6872734617878375</v>
      </c>
      <c r="S1434">
        <f t="shared" si="228"/>
        <v>5926.9999999999964</v>
      </c>
      <c r="T1434">
        <v>8.5974429943695707</v>
      </c>
      <c r="U1434">
        <f t="shared" si="229"/>
        <v>5417.7885489298169</v>
      </c>
      <c r="V1434">
        <v>8.9830467418266835E-2</v>
      </c>
      <c r="W1434">
        <v>8.5903555570297119</v>
      </c>
      <c r="X1434">
        <v>9.6917904758125673E-2</v>
      </c>
      <c r="Z1434">
        <v>5927</v>
      </c>
      <c r="AA1434">
        <v>8.6872734617878375</v>
      </c>
      <c r="AB1434">
        <v>0</v>
      </c>
      <c r="AC1434">
        <v>1</v>
      </c>
      <c r="AD1434">
        <v>6.7</v>
      </c>
      <c r="AE1434">
        <v>6.59</v>
      </c>
      <c r="AF1434">
        <v>4</v>
      </c>
    </row>
    <row r="1435" spans="1:32" x14ac:dyDescent="0.3">
      <c r="A1435">
        <v>2</v>
      </c>
      <c r="B1435">
        <v>1.04</v>
      </c>
      <c r="C1435">
        <f t="shared" si="220"/>
        <v>1.0086619341391987</v>
      </c>
      <c r="E1435" t="s">
        <v>3</v>
      </c>
      <c r="F1435" t="s">
        <v>4</v>
      </c>
      <c r="G1435">
        <f t="shared" si="221"/>
        <v>0</v>
      </c>
      <c r="H1435">
        <f t="shared" si="222"/>
        <v>0</v>
      </c>
      <c r="I1435">
        <f t="shared" si="223"/>
        <v>1</v>
      </c>
      <c r="J1435">
        <f t="shared" si="224"/>
        <v>0</v>
      </c>
      <c r="K1435" t="s">
        <v>11</v>
      </c>
      <c r="L1435">
        <f t="shared" si="225"/>
        <v>0</v>
      </c>
      <c r="M1435">
        <f t="shared" si="226"/>
        <v>0</v>
      </c>
      <c r="N1435">
        <f t="shared" si="227"/>
        <v>1</v>
      </c>
      <c r="O1435">
        <v>61.8</v>
      </c>
      <c r="P1435">
        <v>55</v>
      </c>
      <c r="Q1435">
        <v>4368</v>
      </c>
      <c r="R1435">
        <v>8.3820605174247405</v>
      </c>
      <c r="S1435">
        <f t="shared" si="228"/>
        <v>4367.9999999999982</v>
      </c>
      <c r="T1435">
        <v>8.3900845380898978</v>
      </c>
      <c r="U1435">
        <f t="shared" si="229"/>
        <v>4403.1899157629614</v>
      </c>
      <c r="V1435">
        <v>-8.0240206651573942E-3</v>
      </c>
      <c r="W1435">
        <v>8.3861105139829419</v>
      </c>
      <c r="X1435">
        <v>-4.0499965582014852E-3</v>
      </c>
      <c r="Z1435">
        <v>4368</v>
      </c>
      <c r="AA1435">
        <v>8.3820605174247405</v>
      </c>
      <c r="AB1435">
        <v>0</v>
      </c>
      <c r="AC1435">
        <v>1</v>
      </c>
      <c r="AD1435">
        <v>6.54</v>
      </c>
      <c r="AE1435">
        <v>6.5</v>
      </c>
      <c r="AF1435">
        <v>4.03</v>
      </c>
    </row>
    <row r="1436" spans="1:32" x14ac:dyDescent="0.3">
      <c r="A1436">
        <v>2</v>
      </c>
      <c r="B1436">
        <v>1.02</v>
      </c>
      <c r="C1436">
        <f t="shared" si="220"/>
        <v>1.0043640927805335</v>
      </c>
      <c r="E1436" t="s">
        <v>0</v>
      </c>
      <c r="F1436" t="s">
        <v>1</v>
      </c>
      <c r="G1436">
        <f t="shared" si="221"/>
        <v>0</v>
      </c>
      <c r="H1436">
        <f t="shared" si="222"/>
        <v>0</v>
      </c>
      <c r="I1436">
        <f t="shared" si="223"/>
        <v>0</v>
      </c>
      <c r="J1436">
        <f t="shared" si="224"/>
        <v>1</v>
      </c>
      <c r="K1436" t="s">
        <v>11</v>
      </c>
      <c r="L1436">
        <f t="shared" si="225"/>
        <v>0</v>
      </c>
      <c r="M1436">
        <f t="shared" si="226"/>
        <v>0</v>
      </c>
      <c r="N1436">
        <f t="shared" si="227"/>
        <v>1</v>
      </c>
      <c r="O1436">
        <v>63.1</v>
      </c>
      <c r="P1436">
        <v>58</v>
      </c>
      <c r="Q1436">
        <v>3298</v>
      </c>
      <c r="R1436">
        <v>8.1010715031195435</v>
      </c>
      <c r="S1436">
        <f t="shared" si="228"/>
        <v>3297.9999999999977</v>
      </c>
      <c r="T1436">
        <v>8.1181101214793294</v>
      </c>
      <c r="U1436">
        <f t="shared" si="229"/>
        <v>3354.6748225663928</v>
      </c>
      <c r="V1436">
        <v>-1.7038618359785929E-2</v>
      </c>
      <c r="W1436">
        <v>8.1241064793108784</v>
      </c>
      <c r="X1436">
        <v>-2.3034976191334877E-2</v>
      </c>
      <c r="Z1436">
        <v>3298</v>
      </c>
      <c r="AA1436">
        <v>8.1010715031195435</v>
      </c>
      <c r="AB1436">
        <v>0</v>
      </c>
      <c r="AC1436">
        <v>1</v>
      </c>
      <c r="AD1436">
        <v>6.34</v>
      </c>
      <c r="AE1436">
        <v>6.38</v>
      </c>
      <c r="AF1436">
        <v>4.01</v>
      </c>
    </row>
    <row r="1437" spans="1:32" x14ac:dyDescent="0.3">
      <c r="A1437">
        <v>2</v>
      </c>
      <c r="B1437">
        <v>1.29</v>
      </c>
      <c r="C1437">
        <f t="shared" si="220"/>
        <v>1.0575932670279096</v>
      </c>
      <c r="E1437" t="s">
        <v>18</v>
      </c>
      <c r="F1437" t="s">
        <v>17</v>
      </c>
      <c r="G1437">
        <f t="shared" si="221"/>
        <v>1</v>
      </c>
      <c r="H1437">
        <f t="shared" si="222"/>
        <v>0</v>
      </c>
      <c r="I1437">
        <f t="shared" si="223"/>
        <v>0</v>
      </c>
      <c r="J1437">
        <f t="shared" si="224"/>
        <v>0</v>
      </c>
      <c r="K1437" t="s">
        <v>9</v>
      </c>
      <c r="L1437">
        <f t="shared" si="225"/>
        <v>0</v>
      </c>
      <c r="M1437">
        <f t="shared" si="226"/>
        <v>1</v>
      </c>
      <c r="N1437">
        <f t="shared" si="227"/>
        <v>0</v>
      </c>
      <c r="O1437">
        <v>60.8</v>
      </c>
      <c r="P1437">
        <v>55</v>
      </c>
      <c r="Q1437">
        <v>17932</v>
      </c>
      <c r="R1437">
        <v>9.7943421052753301</v>
      </c>
      <c r="S1437">
        <f t="shared" si="228"/>
        <v>17932</v>
      </c>
      <c r="T1437">
        <v>9.3551677476239377</v>
      </c>
      <c r="U1437">
        <f t="shared" si="229"/>
        <v>11558.400269095515</v>
      </c>
      <c r="V1437">
        <v>0.43917435765139246</v>
      </c>
      <c r="W1437">
        <v>9.3421963588209831</v>
      </c>
      <c r="X1437">
        <v>0.45214574645434702</v>
      </c>
      <c r="Z1437">
        <v>17932</v>
      </c>
      <c r="AA1437">
        <v>9.7943421052753301</v>
      </c>
      <c r="AB1437">
        <v>0</v>
      </c>
      <c r="AC1437">
        <v>1</v>
      </c>
      <c r="AD1437">
        <v>7.03</v>
      </c>
      <c r="AE1437">
        <v>7.12</v>
      </c>
      <c r="AF1437">
        <v>4.3</v>
      </c>
    </row>
    <row r="1438" spans="1:32" x14ac:dyDescent="0.3">
      <c r="A1438">
        <v>2</v>
      </c>
      <c r="B1438">
        <v>1.5</v>
      </c>
      <c r="C1438">
        <f t="shared" si="220"/>
        <v>1.0932575062388263</v>
      </c>
      <c r="E1438" t="s">
        <v>18</v>
      </c>
      <c r="F1438" t="s">
        <v>10</v>
      </c>
      <c r="G1438">
        <f t="shared" si="221"/>
        <v>0</v>
      </c>
      <c r="H1438">
        <f t="shared" si="222"/>
        <v>0</v>
      </c>
      <c r="I1438">
        <f t="shared" si="223"/>
        <v>0</v>
      </c>
      <c r="J1438">
        <f t="shared" si="224"/>
        <v>1</v>
      </c>
      <c r="K1438" t="s">
        <v>15</v>
      </c>
      <c r="L1438">
        <f t="shared" si="225"/>
        <v>0</v>
      </c>
      <c r="M1438">
        <f t="shared" si="226"/>
        <v>1</v>
      </c>
      <c r="N1438">
        <f t="shared" si="227"/>
        <v>0</v>
      </c>
      <c r="O1438">
        <v>60.8</v>
      </c>
      <c r="P1438">
        <v>58</v>
      </c>
      <c r="Q1438">
        <v>9804</v>
      </c>
      <c r="R1438">
        <v>9.1905457446480039</v>
      </c>
      <c r="S1438">
        <f t="shared" si="228"/>
        <v>9804.0000000000073</v>
      </c>
      <c r="T1438">
        <v>9.1990411302856181</v>
      </c>
      <c r="U1438">
        <f t="shared" si="229"/>
        <v>9887.6435498405372</v>
      </c>
      <c r="V1438">
        <v>-8.4953856376142056E-3</v>
      </c>
      <c r="W1438">
        <v>9.1974166604498606</v>
      </c>
      <c r="X1438">
        <v>-6.8709158018567251E-3</v>
      </c>
      <c r="Z1438">
        <v>9804</v>
      </c>
      <c r="AA1438">
        <v>9.1905457446480039</v>
      </c>
      <c r="AB1438">
        <v>0</v>
      </c>
      <c r="AC1438">
        <v>1</v>
      </c>
      <c r="AD1438">
        <v>7.36</v>
      </c>
      <c r="AE1438">
        <v>7.42</v>
      </c>
      <c r="AF1438">
        <v>4.49</v>
      </c>
    </row>
    <row r="1439" spans="1:32" x14ac:dyDescent="0.3">
      <c r="A1439">
        <v>2</v>
      </c>
      <c r="B1439">
        <v>1.5</v>
      </c>
      <c r="C1439">
        <f t="shared" si="220"/>
        <v>1.0932575062388263</v>
      </c>
      <c r="E1439" t="s">
        <v>18</v>
      </c>
      <c r="F1439" t="s">
        <v>4</v>
      </c>
      <c r="G1439">
        <f t="shared" si="221"/>
        <v>0</v>
      </c>
      <c r="H1439">
        <f t="shared" si="222"/>
        <v>0</v>
      </c>
      <c r="I1439">
        <f t="shared" si="223"/>
        <v>1</v>
      </c>
      <c r="J1439">
        <f t="shared" si="224"/>
        <v>0</v>
      </c>
      <c r="K1439" t="s">
        <v>11</v>
      </c>
      <c r="L1439">
        <f t="shared" si="225"/>
        <v>0</v>
      </c>
      <c r="M1439">
        <f t="shared" si="226"/>
        <v>0</v>
      </c>
      <c r="N1439">
        <f t="shared" si="227"/>
        <v>1</v>
      </c>
      <c r="O1439">
        <v>63.1</v>
      </c>
      <c r="P1439">
        <v>57</v>
      </c>
      <c r="Q1439">
        <v>7495</v>
      </c>
      <c r="R1439">
        <v>8.9219914105366982</v>
      </c>
      <c r="S1439">
        <f t="shared" si="228"/>
        <v>7495.0000000000009</v>
      </c>
      <c r="T1439">
        <v>8.9565889414948519</v>
      </c>
      <c r="U1439">
        <f t="shared" si="229"/>
        <v>7758.8463935009131</v>
      </c>
      <c r="V1439">
        <v>-3.4597530958153655E-2</v>
      </c>
      <c r="W1439">
        <v>8.9606212475508151</v>
      </c>
      <c r="X1439">
        <v>-3.862983701411693E-2</v>
      </c>
      <c r="Z1439">
        <v>7495</v>
      </c>
      <c r="AA1439">
        <v>8.9219914105366982</v>
      </c>
      <c r="AB1439">
        <v>0</v>
      </c>
      <c r="AC1439">
        <v>1</v>
      </c>
      <c r="AD1439">
        <v>7.16</v>
      </c>
      <c r="AE1439">
        <v>7.27</v>
      </c>
      <c r="AF1439">
        <v>4.55</v>
      </c>
    </row>
    <row r="1440" spans="1:32" x14ac:dyDescent="0.3">
      <c r="A1440">
        <v>2</v>
      </c>
      <c r="B1440">
        <v>1.21</v>
      </c>
      <c r="C1440">
        <f t="shared" si="220"/>
        <v>1.0428083570334503</v>
      </c>
      <c r="E1440" t="s">
        <v>12</v>
      </c>
      <c r="F1440" t="s">
        <v>10</v>
      </c>
      <c r="G1440">
        <f t="shared" si="221"/>
        <v>0</v>
      </c>
      <c r="H1440">
        <f t="shared" si="222"/>
        <v>0</v>
      </c>
      <c r="I1440">
        <f t="shared" si="223"/>
        <v>0</v>
      </c>
      <c r="J1440">
        <f t="shared" si="224"/>
        <v>1</v>
      </c>
      <c r="K1440" t="s">
        <v>7</v>
      </c>
      <c r="L1440">
        <f t="shared" si="225"/>
        <v>0</v>
      </c>
      <c r="M1440">
        <f t="shared" si="226"/>
        <v>1</v>
      </c>
      <c r="N1440">
        <f t="shared" si="227"/>
        <v>0</v>
      </c>
      <c r="O1440">
        <v>61.2</v>
      </c>
      <c r="P1440">
        <v>59</v>
      </c>
      <c r="Q1440">
        <v>5540</v>
      </c>
      <c r="R1440">
        <v>8.6197497797413298</v>
      </c>
      <c r="S1440">
        <f t="shared" si="228"/>
        <v>5540.0000000000018</v>
      </c>
      <c r="T1440">
        <v>8.801328052501681</v>
      </c>
      <c r="U1440">
        <f t="shared" si="229"/>
        <v>6643.0604837038172</v>
      </c>
      <c r="V1440">
        <v>-0.18157827276035121</v>
      </c>
      <c r="W1440">
        <v>8.7992286689501924</v>
      </c>
      <c r="X1440">
        <v>-0.17947888920886257</v>
      </c>
      <c r="Z1440">
        <v>5540</v>
      </c>
      <c r="AA1440">
        <v>8.6197497797413298</v>
      </c>
      <c r="AB1440">
        <v>0</v>
      </c>
      <c r="AC1440">
        <v>1</v>
      </c>
      <c r="AD1440">
        <v>6.86</v>
      </c>
      <c r="AE1440">
        <v>6.84</v>
      </c>
      <c r="AF1440">
        <v>4.1900000000000004</v>
      </c>
    </row>
    <row r="1441" spans="1:32" x14ac:dyDescent="0.3">
      <c r="A1441">
        <v>2</v>
      </c>
      <c r="B1441">
        <v>1.2</v>
      </c>
      <c r="C1441">
        <f t="shared" si="220"/>
        <v>1.0409070644037852</v>
      </c>
      <c r="E1441" t="s">
        <v>3</v>
      </c>
      <c r="F1441" t="s">
        <v>17</v>
      </c>
      <c r="G1441">
        <f t="shared" si="221"/>
        <v>1</v>
      </c>
      <c r="H1441">
        <f t="shared" si="222"/>
        <v>0</v>
      </c>
      <c r="I1441">
        <f t="shared" si="223"/>
        <v>0</v>
      </c>
      <c r="J1441">
        <f t="shared" si="224"/>
        <v>0</v>
      </c>
      <c r="K1441" t="s">
        <v>15</v>
      </c>
      <c r="L1441">
        <f t="shared" si="225"/>
        <v>0</v>
      </c>
      <c r="M1441">
        <f t="shared" si="226"/>
        <v>1</v>
      </c>
      <c r="N1441">
        <f t="shared" si="227"/>
        <v>0</v>
      </c>
      <c r="O1441">
        <v>61.4</v>
      </c>
      <c r="P1441">
        <v>55</v>
      </c>
      <c r="Q1441">
        <v>9596</v>
      </c>
      <c r="R1441">
        <v>9.1691016239595857</v>
      </c>
      <c r="S1441">
        <f t="shared" si="228"/>
        <v>9596.0000000000055</v>
      </c>
      <c r="T1441">
        <v>9.1428602936036647</v>
      </c>
      <c r="U1441">
        <f t="shared" si="229"/>
        <v>9347.4634209895921</v>
      </c>
      <c r="V1441">
        <v>2.6241330355921022E-2</v>
      </c>
      <c r="W1441">
        <v>9.1402897999590458</v>
      </c>
      <c r="X1441">
        <v>2.8811824000539943E-2</v>
      </c>
      <c r="Z1441">
        <v>9596</v>
      </c>
      <c r="AA1441">
        <v>9.1691016239595857</v>
      </c>
      <c r="AB1441">
        <v>0</v>
      </c>
      <c r="AC1441">
        <v>1</v>
      </c>
      <c r="AD1441">
        <v>6.87</v>
      </c>
      <c r="AE1441">
        <v>6.78</v>
      </c>
      <c r="AF1441">
        <v>4.1900000000000004</v>
      </c>
    </row>
    <row r="1442" spans="1:32" x14ac:dyDescent="0.3">
      <c r="A1442">
        <v>2</v>
      </c>
      <c r="B1442">
        <v>1.05</v>
      </c>
      <c r="C1442">
        <f t="shared" si="220"/>
        <v>1.010786718750355</v>
      </c>
      <c r="E1442" t="s">
        <v>12</v>
      </c>
      <c r="F1442" t="s">
        <v>14</v>
      </c>
      <c r="G1442">
        <f t="shared" si="221"/>
        <v>0</v>
      </c>
      <c r="H1442">
        <f t="shared" si="222"/>
        <v>1</v>
      </c>
      <c r="I1442">
        <f t="shared" si="223"/>
        <v>0</v>
      </c>
      <c r="J1442">
        <f t="shared" si="224"/>
        <v>0</v>
      </c>
      <c r="K1442" t="s">
        <v>2</v>
      </c>
      <c r="L1442">
        <f t="shared" si="225"/>
        <v>0</v>
      </c>
      <c r="M1442">
        <f t="shared" si="226"/>
        <v>0</v>
      </c>
      <c r="N1442">
        <f t="shared" si="227"/>
        <v>1</v>
      </c>
      <c r="O1442">
        <v>61.8</v>
      </c>
      <c r="P1442">
        <v>58</v>
      </c>
      <c r="Q1442">
        <v>4445</v>
      </c>
      <c r="R1442">
        <v>8.3995351479480043</v>
      </c>
      <c r="S1442">
        <f t="shared" si="228"/>
        <v>4444.9999999999973</v>
      </c>
      <c r="T1442">
        <v>8.4845680742007747</v>
      </c>
      <c r="U1442">
        <f t="shared" si="229"/>
        <v>4839.5067056721364</v>
      </c>
      <c r="V1442">
        <v>-8.503292625277048E-2</v>
      </c>
      <c r="W1442">
        <v>8.4909937253530146</v>
      </c>
      <c r="X1442">
        <v>-9.1458577405010288E-2</v>
      </c>
      <c r="Z1442">
        <v>4445</v>
      </c>
      <c r="AA1442">
        <v>8.3995351479480043</v>
      </c>
      <c r="AB1442">
        <v>0</v>
      </c>
      <c r="AC1442">
        <v>1</v>
      </c>
      <c r="AD1442">
        <v>6.51</v>
      </c>
      <c r="AE1442">
        <v>6.44</v>
      </c>
      <c r="AF1442">
        <v>4.01</v>
      </c>
    </row>
    <row r="1443" spans="1:32" x14ac:dyDescent="0.3">
      <c r="A1443">
        <v>2</v>
      </c>
      <c r="B1443">
        <v>1.27</v>
      </c>
      <c r="C1443">
        <f t="shared" si="220"/>
        <v>1.0539656046354113</v>
      </c>
      <c r="E1443" t="s">
        <v>12</v>
      </c>
      <c r="F1443" t="s">
        <v>10</v>
      </c>
      <c r="G1443">
        <f t="shared" si="221"/>
        <v>0</v>
      </c>
      <c r="H1443">
        <f t="shared" si="222"/>
        <v>0</v>
      </c>
      <c r="I1443">
        <f t="shared" si="223"/>
        <v>0</v>
      </c>
      <c r="J1443">
        <f t="shared" si="224"/>
        <v>1</v>
      </c>
      <c r="K1443" t="s">
        <v>11</v>
      </c>
      <c r="L1443">
        <f t="shared" si="225"/>
        <v>0</v>
      </c>
      <c r="M1443">
        <f t="shared" si="226"/>
        <v>0</v>
      </c>
      <c r="N1443">
        <f t="shared" si="227"/>
        <v>1</v>
      </c>
      <c r="O1443">
        <v>61.4</v>
      </c>
      <c r="P1443">
        <v>59</v>
      </c>
      <c r="Q1443">
        <v>5249</v>
      </c>
      <c r="R1443">
        <v>8.5657928612522998</v>
      </c>
      <c r="S1443">
        <f t="shared" si="228"/>
        <v>5249</v>
      </c>
      <c r="T1443">
        <v>8.4927278883316397</v>
      </c>
      <c r="U1443">
        <f t="shared" si="229"/>
        <v>4879.1577333782298</v>
      </c>
      <c r="V1443">
        <v>7.3064972920660054E-2</v>
      </c>
      <c r="W1443">
        <v>8.4868576276701972</v>
      </c>
      <c r="X1443">
        <v>7.8935233582102526E-2</v>
      </c>
      <c r="Z1443">
        <v>5249</v>
      </c>
      <c r="AA1443">
        <v>8.5657928612522998</v>
      </c>
      <c r="AB1443">
        <v>0</v>
      </c>
      <c r="AC1443">
        <v>1</v>
      </c>
      <c r="AD1443">
        <v>6.98</v>
      </c>
      <c r="AE1443">
        <v>6.94</v>
      </c>
      <c r="AF1443">
        <v>4.2699999999999996</v>
      </c>
    </row>
    <row r="1444" spans="1:32" x14ac:dyDescent="0.3">
      <c r="A1444">
        <v>2</v>
      </c>
      <c r="B1444">
        <v>1.23</v>
      </c>
      <c r="C1444">
        <f t="shared" si="220"/>
        <v>1.0465744642047201</v>
      </c>
      <c r="E1444" t="s">
        <v>0</v>
      </c>
      <c r="F1444" t="s">
        <v>17</v>
      </c>
      <c r="G1444">
        <f t="shared" si="221"/>
        <v>1</v>
      </c>
      <c r="H1444">
        <f t="shared" si="222"/>
        <v>0</v>
      </c>
      <c r="I1444">
        <f t="shared" si="223"/>
        <v>0</v>
      </c>
      <c r="J1444">
        <f t="shared" si="224"/>
        <v>0</v>
      </c>
      <c r="K1444" t="s">
        <v>19</v>
      </c>
      <c r="L1444">
        <f t="shared" si="225"/>
        <v>0</v>
      </c>
      <c r="M1444">
        <f t="shared" si="226"/>
        <v>0</v>
      </c>
      <c r="N1444">
        <f t="shared" si="227"/>
        <v>0</v>
      </c>
      <c r="O1444">
        <v>63.7</v>
      </c>
      <c r="P1444">
        <v>58</v>
      </c>
      <c r="Q1444">
        <v>3977</v>
      </c>
      <c r="R1444">
        <v>8.2882830452076899</v>
      </c>
      <c r="S1444">
        <f t="shared" si="228"/>
        <v>3976.9999999999968</v>
      </c>
      <c r="T1444">
        <v>8.7967622735424431</v>
      </c>
      <c r="U1444">
        <f t="shared" si="229"/>
        <v>6612.7988744021795</v>
      </c>
      <c r="V1444">
        <v>-0.50847922833475323</v>
      </c>
      <c r="W1444">
        <v>8.791159405479565</v>
      </c>
      <c r="X1444">
        <v>-0.5028763602718751</v>
      </c>
      <c r="Z1444">
        <v>3977</v>
      </c>
      <c r="AA1444">
        <v>8.2882830452076899</v>
      </c>
      <c r="AB1444">
        <v>0</v>
      </c>
      <c r="AC1444">
        <v>1</v>
      </c>
      <c r="AD1444">
        <v>6.72</v>
      </c>
      <c r="AE1444">
        <v>6.79</v>
      </c>
      <c r="AF1444">
        <v>4.3</v>
      </c>
    </row>
    <row r="1445" spans="1:32" x14ac:dyDescent="0.3">
      <c r="A1445">
        <v>2</v>
      </c>
      <c r="B1445">
        <v>1.01</v>
      </c>
      <c r="C1445">
        <f t="shared" si="220"/>
        <v>1.0021904733436682</v>
      </c>
      <c r="E1445" t="s">
        <v>0</v>
      </c>
      <c r="F1445" t="s">
        <v>6</v>
      </c>
      <c r="G1445">
        <f t="shared" si="221"/>
        <v>0</v>
      </c>
      <c r="H1445">
        <f t="shared" si="222"/>
        <v>1</v>
      </c>
      <c r="I1445">
        <f t="shared" si="223"/>
        <v>0</v>
      </c>
      <c r="J1445">
        <f t="shared" si="224"/>
        <v>0</v>
      </c>
      <c r="K1445" t="s">
        <v>15</v>
      </c>
      <c r="L1445">
        <f t="shared" si="225"/>
        <v>0</v>
      </c>
      <c r="M1445">
        <f t="shared" si="226"/>
        <v>1</v>
      </c>
      <c r="N1445">
        <f t="shared" si="227"/>
        <v>0</v>
      </c>
      <c r="O1445">
        <v>63.9</v>
      </c>
      <c r="P1445">
        <v>59</v>
      </c>
      <c r="Q1445">
        <v>6968</v>
      </c>
      <c r="R1445">
        <v>8.8490835185323391</v>
      </c>
      <c r="S1445">
        <f t="shared" si="228"/>
        <v>6968.0000000000027</v>
      </c>
      <c r="T1445">
        <v>8.8123027832171594</v>
      </c>
      <c r="U1445">
        <f t="shared" si="229"/>
        <v>6716.3678119440156</v>
      </c>
      <c r="V1445">
        <v>3.6780735315179669E-2</v>
      </c>
      <c r="W1445">
        <v>8.8145265100895447</v>
      </c>
      <c r="X1445">
        <v>3.4557008442794412E-2</v>
      </c>
      <c r="Z1445">
        <v>6968</v>
      </c>
      <c r="AA1445">
        <v>8.8490835185323391</v>
      </c>
      <c r="AB1445">
        <v>0</v>
      </c>
      <c r="AC1445">
        <v>1</v>
      </c>
      <c r="AD1445">
        <v>6.34</v>
      </c>
      <c r="AE1445">
        <v>6.31</v>
      </c>
      <c r="AF1445">
        <v>4.04</v>
      </c>
    </row>
    <row r="1446" spans="1:32" x14ac:dyDescent="0.3">
      <c r="A1446">
        <v>2</v>
      </c>
      <c r="B1446">
        <v>1.04</v>
      </c>
      <c r="C1446">
        <f t="shared" si="220"/>
        <v>1.0086619341391987</v>
      </c>
      <c r="E1446" t="s">
        <v>18</v>
      </c>
      <c r="F1446" t="s">
        <v>10</v>
      </c>
      <c r="G1446">
        <f t="shared" si="221"/>
        <v>0</v>
      </c>
      <c r="H1446">
        <f t="shared" si="222"/>
        <v>0</v>
      </c>
      <c r="I1446">
        <f t="shared" si="223"/>
        <v>0</v>
      </c>
      <c r="J1446">
        <f t="shared" si="224"/>
        <v>1</v>
      </c>
      <c r="K1446" t="s">
        <v>2</v>
      </c>
      <c r="L1446">
        <f t="shared" si="225"/>
        <v>0</v>
      </c>
      <c r="M1446">
        <f t="shared" si="226"/>
        <v>0</v>
      </c>
      <c r="N1446">
        <f t="shared" si="227"/>
        <v>1</v>
      </c>
      <c r="O1446">
        <v>64.099999999999994</v>
      </c>
      <c r="P1446">
        <v>57</v>
      </c>
      <c r="Q1446">
        <v>4190</v>
      </c>
      <c r="R1446">
        <v>8.3404560129161833</v>
      </c>
      <c r="S1446">
        <f t="shared" si="228"/>
        <v>4190</v>
      </c>
      <c r="T1446">
        <v>8.1402538025797124</v>
      </c>
      <c r="U1446">
        <f t="shared" si="229"/>
        <v>3429.7882466363003</v>
      </c>
      <c r="V1446">
        <v>0.2002022103364709</v>
      </c>
      <c r="W1446">
        <v>8.1409468344923237</v>
      </c>
      <c r="X1446">
        <v>0.19950917842385962</v>
      </c>
      <c r="Z1446">
        <v>4190</v>
      </c>
      <c r="AA1446">
        <v>8.3404560129161833</v>
      </c>
      <c r="AB1446">
        <v>0</v>
      </c>
      <c r="AC1446">
        <v>1</v>
      </c>
      <c r="AD1446">
        <v>6.35</v>
      </c>
      <c r="AE1446">
        <v>6.38</v>
      </c>
      <c r="AF1446">
        <v>4.08</v>
      </c>
    </row>
    <row r="1447" spans="1:32" x14ac:dyDescent="0.3">
      <c r="A1447">
        <v>2</v>
      </c>
      <c r="B1447">
        <v>1.2</v>
      </c>
      <c r="C1447">
        <f t="shared" ref="C1447:C1501" si="230">B1447^0.2199</f>
        <v>1.0409070644037852</v>
      </c>
      <c r="E1447" t="s">
        <v>3</v>
      </c>
      <c r="F1447" t="s">
        <v>10</v>
      </c>
      <c r="G1447">
        <f t="shared" ref="G1447:G1501" si="231">IF(F1447="D",1,0)</f>
        <v>0</v>
      </c>
      <c r="H1447">
        <f t="shared" ref="H1447:H1501" si="232">IF(OR(F1447="E",F1447="F"),1,0)</f>
        <v>0</v>
      </c>
      <c r="I1447">
        <f t="shared" ref="I1447:I1501" si="233">IF(OR(F1447="G",F1447="H"),1,0)</f>
        <v>0</v>
      </c>
      <c r="J1447">
        <f t="shared" ref="J1447:J1501" si="234">IF(OR(F1447="I",F1447="J"),1,0)</f>
        <v>1</v>
      </c>
      <c r="K1447" t="s">
        <v>15</v>
      </c>
      <c r="L1447">
        <f t="shared" ref="L1447:L1501" si="235">IF(OR(K1447="IF",K1447="FL"),1,0)</f>
        <v>0</v>
      </c>
      <c r="M1447">
        <f t="shared" ref="M1447:M1501" si="236">IF(OR(K1447="VS1",K1447="VS2",K1447="VVS1",K1447="VVS2"),1,0)</f>
        <v>1</v>
      </c>
      <c r="N1447">
        <f t="shared" ref="N1447:N1501" si="237">IF(OR(K1447="SI1",K1447="SI2"),1,0)</f>
        <v>0</v>
      </c>
      <c r="O1447">
        <v>62.5</v>
      </c>
      <c r="P1447">
        <v>56</v>
      </c>
      <c r="Q1447">
        <v>5884</v>
      </c>
      <c r="R1447">
        <v>8.6799920817213287</v>
      </c>
      <c r="S1447">
        <f t="shared" si="228"/>
        <v>5884.0000000000036</v>
      </c>
      <c r="T1447">
        <v>8.74911915813035</v>
      </c>
      <c r="U1447">
        <f t="shared" si="229"/>
        <v>6305.1318372343721</v>
      </c>
      <c r="V1447">
        <v>-6.9127076409021271E-2</v>
      </c>
      <c r="W1447">
        <v>8.7570867264067616</v>
      </c>
      <c r="X1447">
        <v>-7.7094644685432812E-2</v>
      </c>
      <c r="Z1447">
        <v>5884</v>
      </c>
      <c r="AA1447">
        <v>8.6799920817213287</v>
      </c>
      <c r="AB1447">
        <v>0</v>
      </c>
      <c r="AC1447">
        <v>1</v>
      </c>
      <c r="AD1447">
        <v>6.66</v>
      </c>
      <c r="AE1447">
        <v>6.74</v>
      </c>
      <c r="AF1447">
        <v>4.1900000000000004</v>
      </c>
    </row>
    <row r="1448" spans="1:32" x14ac:dyDescent="0.3">
      <c r="A1448">
        <v>2</v>
      </c>
      <c r="B1448">
        <v>1.03</v>
      </c>
      <c r="C1448">
        <f t="shared" si="230"/>
        <v>1.0065211513317971</v>
      </c>
      <c r="E1448" t="s">
        <v>18</v>
      </c>
      <c r="F1448" t="s">
        <v>13</v>
      </c>
      <c r="G1448">
        <f t="shared" si="231"/>
        <v>0</v>
      </c>
      <c r="H1448">
        <f t="shared" si="232"/>
        <v>0</v>
      </c>
      <c r="I1448">
        <f t="shared" si="233"/>
        <v>1</v>
      </c>
      <c r="J1448">
        <f t="shared" si="234"/>
        <v>0</v>
      </c>
      <c r="K1448" t="s">
        <v>2</v>
      </c>
      <c r="L1448">
        <f t="shared" si="235"/>
        <v>0</v>
      </c>
      <c r="M1448">
        <f t="shared" si="236"/>
        <v>0</v>
      </c>
      <c r="N1448">
        <f t="shared" si="237"/>
        <v>1</v>
      </c>
      <c r="O1448">
        <v>62.6</v>
      </c>
      <c r="P1448">
        <v>56</v>
      </c>
      <c r="Q1448">
        <v>5024</v>
      </c>
      <c r="R1448">
        <v>8.5219817081480347</v>
      </c>
      <c r="S1448">
        <f t="shared" si="228"/>
        <v>5024</v>
      </c>
      <c r="T1448">
        <v>8.3555958184527572</v>
      </c>
      <c r="U1448">
        <f t="shared" si="229"/>
        <v>4253.9184205164529</v>
      </c>
      <c r="V1448">
        <v>0.16638588969527746</v>
      </c>
      <c r="W1448">
        <v>8.3584035507488448</v>
      </c>
      <c r="X1448">
        <v>0.16357815739918991</v>
      </c>
      <c r="Z1448">
        <v>5024</v>
      </c>
      <c r="AA1448">
        <v>8.5219817081480347</v>
      </c>
      <c r="AB1448">
        <v>0</v>
      </c>
      <c r="AC1448">
        <v>1</v>
      </c>
      <c r="AD1448">
        <v>6.41</v>
      </c>
      <c r="AE1448">
        <v>6.44</v>
      </c>
      <c r="AF1448">
        <v>4.0199999999999996</v>
      </c>
    </row>
    <row r="1449" spans="1:32" x14ac:dyDescent="0.3">
      <c r="A1449">
        <v>2</v>
      </c>
      <c r="B1449">
        <v>1.5</v>
      </c>
      <c r="C1449">
        <f t="shared" si="230"/>
        <v>1.0932575062388263</v>
      </c>
      <c r="E1449" t="s">
        <v>18</v>
      </c>
      <c r="F1449" t="s">
        <v>17</v>
      </c>
      <c r="G1449">
        <f t="shared" si="231"/>
        <v>1</v>
      </c>
      <c r="H1449">
        <f t="shared" si="232"/>
        <v>0</v>
      </c>
      <c r="I1449">
        <f t="shared" si="233"/>
        <v>0</v>
      </c>
      <c r="J1449">
        <f t="shared" si="234"/>
        <v>0</v>
      </c>
      <c r="K1449" t="s">
        <v>2</v>
      </c>
      <c r="L1449">
        <f t="shared" si="235"/>
        <v>0</v>
      </c>
      <c r="M1449">
        <f t="shared" si="236"/>
        <v>0</v>
      </c>
      <c r="N1449">
        <f t="shared" si="237"/>
        <v>1</v>
      </c>
      <c r="O1449">
        <v>61</v>
      </c>
      <c r="P1449">
        <v>59</v>
      </c>
      <c r="Q1449">
        <v>12179</v>
      </c>
      <c r="R1449">
        <v>9.407468436087111</v>
      </c>
      <c r="S1449">
        <f t="shared" si="228"/>
        <v>12179.000000000007</v>
      </c>
      <c r="T1449">
        <v>9.1701199170429035</v>
      </c>
      <c r="U1449">
        <f t="shared" si="229"/>
        <v>9605.7765172626878</v>
      </c>
      <c r="V1449">
        <v>0.23734851904420751</v>
      </c>
      <c r="W1449">
        <v>9.170781809908112</v>
      </c>
      <c r="X1449">
        <v>0.23668662617899905</v>
      </c>
      <c r="Z1449">
        <v>12179</v>
      </c>
      <c r="AA1449">
        <v>9.407468436087111</v>
      </c>
      <c r="AB1449">
        <v>0</v>
      </c>
      <c r="AC1449">
        <v>1</v>
      </c>
      <c r="AD1449">
        <v>7.33</v>
      </c>
      <c r="AE1449">
        <v>7.39</v>
      </c>
      <c r="AF1449">
        <v>4.49</v>
      </c>
    </row>
    <row r="1450" spans="1:32" x14ac:dyDescent="0.3">
      <c r="A1450">
        <v>2</v>
      </c>
      <c r="B1450">
        <v>1.01</v>
      </c>
      <c r="C1450">
        <f t="shared" si="230"/>
        <v>1.0021904733436682</v>
      </c>
      <c r="E1450" t="s">
        <v>18</v>
      </c>
      <c r="F1450" t="s">
        <v>14</v>
      </c>
      <c r="G1450">
        <f t="shared" si="231"/>
        <v>0</v>
      </c>
      <c r="H1450">
        <f t="shared" si="232"/>
        <v>1</v>
      </c>
      <c r="I1450">
        <f t="shared" si="233"/>
        <v>0</v>
      </c>
      <c r="J1450">
        <f t="shared" si="234"/>
        <v>0</v>
      </c>
      <c r="K1450" t="s">
        <v>2</v>
      </c>
      <c r="L1450">
        <f t="shared" si="235"/>
        <v>0</v>
      </c>
      <c r="M1450">
        <f t="shared" si="236"/>
        <v>0</v>
      </c>
      <c r="N1450">
        <f t="shared" si="237"/>
        <v>1</v>
      </c>
      <c r="O1450">
        <v>62.1</v>
      </c>
      <c r="P1450">
        <v>57</v>
      </c>
      <c r="Q1450">
        <v>4969</v>
      </c>
      <c r="R1450">
        <v>8.5109738916023208</v>
      </c>
      <c r="S1450">
        <f t="shared" si="228"/>
        <v>4969.0000000000009</v>
      </c>
      <c r="T1450">
        <v>8.5022882489349669</v>
      </c>
      <c r="U1450">
        <f t="shared" si="229"/>
        <v>4926.0279317527766</v>
      </c>
      <c r="V1450">
        <v>8.6856426673538323E-3</v>
      </c>
      <c r="W1450">
        <v>8.4991230347961668</v>
      </c>
      <c r="X1450">
        <v>1.1850856806153942E-2</v>
      </c>
      <c r="Z1450">
        <v>4969</v>
      </c>
      <c r="AA1450">
        <v>8.5109738916023208</v>
      </c>
      <c r="AB1450">
        <v>0</v>
      </c>
      <c r="AC1450">
        <v>1</v>
      </c>
      <c r="AD1450">
        <v>6.41</v>
      </c>
      <c r="AE1450">
        <v>6.48</v>
      </c>
      <c r="AF1450">
        <v>4</v>
      </c>
    </row>
    <row r="1451" spans="1:32" x14ac:dyDescent="0.3">
      <c r="A1451">
        <v>2</v>
      </c>
      <c r="B1451">
        <v>1.17</v>
      </c>
      <c r="C1451">
        <f t="shared" si="230"/>
        <v>1.0351280349821694</v>
      </c>
      <c r="E1451" t="s">
        <v>3</v>
      </c>
      <c r="F1451" t="s">
        <v>4</v>
      </c>
      <c r="G1451">
        <f t="shared" si="231"/>
        <v>0</v>
      </c>
      <c r="H1451">
        <f t="shared" si="232"/>
        <v>0</v>
      </c>
      <c r="I1451">
        <f t="shared" si="233"/>
        <v>1</v>
      </c>
      <c r="J1451">
        <f t="shared" si="234"/>
        <v>0</v>
      </c>
      <c r="K1451" t="s">
        <v>11</v>
      </c>
      <c r="L1451">
        <f t="shared" si="235"/>
        <v>0</v>
      </c>
      <c r="M1451">
        <f t="shared" si="236"/>
        <v>0</v>
      </c>
      <c r="N1451">
        <f t="shared" si="237"/>
        <v>1</v>
      </c>
      <c r="O1451">
        <v>61.4</v>
      </c>
      <c r="P1451">
        <v>56</v>
      </c>
      <c r="Q1451">
        <v>5373</v>
      </c>
      <c r="R1451">
        <v>8.5891416907288214</v>
      </c>
      <c r="S1451">
        <f t="shared" si="228"/>
        <v>5373</v>
      </c>
      <c r="T1451">
        <v>8.5701150256561256</v>
      </c>
      <c r="U1451">
        <f t="shared" si="229"/>
        <v>5271.7361402289962</v>
      </c>
      <c r="V1451">
        <v>1.9026665072695792E-2</v>
      </c>
      <c r="W1451">
        <v>8.5625158280357496</v>
      </c>
      <c r="X1451">
        <v>2.6625862693071767E-2</v>
      </c>
      <c r="Z1451">
        <v>5373</v>
      </c>
      <c r="AA1451">
        <v>8.5891416907288214</v>
      </c>
      <c r="AB1451">
        <v>0</v>
      </c>
      <c r="AC1451">
        <v>1</v>
      </c>
      <c r="AD1451">
        <v>6.83</v>
      </c>
      <c r="AE1451">
        <v>6.76</v>
      </c>
      <c r="AF1451">
        <v>4.17</v>
      </c>
    </row>
    <row r="1452" spans="1:32" x14ac:dyDescent="0.3">
      <c r="A1452">
        <v>2</v>
      </c>
      <c r="B1452">
        <v>1.03</v>
      </c>
      <c r="C1452">
        <f t="shared" si="230"/>
        <v>1.0065211513317971</v>
      </c>
      <c r="E1452" t="s">
        <v>3</v>
      </c>
      <c r="F1452" t="s">
        <v>13</v>
      </c>
      <c r="G1452">
        <f t="shared" si="231"/>
        <v>0</v>
      </c>
      <c r="H1452">
        <f t="shared" si="232"/>
        <v>0</v>
      </c>
      <c r="I1452">
        <f t="shared" si="233"/>
        <v>1</v>
      </c>
      <c r="J1452">
        <f t="shared" si="234"/>
        <v>0</v>
      </c>
      <c r="K1452" t="s">
        <v>2</v>
      </c>
      <c r="L1452">
        <f t="shared" si="235"/>
        <v>0</v>
      </c>
      <c r="M1452">
        <f t="shared" si="236"/>
        <v>0</v>
      </c>
      <c r="N1452">
        <f t="shared" si="237"/>
        <v>1</v>
      </c>
      <c r="O1452">
        <v>60.1</v>
      </c>
      <c r="P1452">
        <v>59</v>
      </c>
      <c r="Q1452">
        <v>5111</v>
      </c>
      <c r="R1452">
        <v>8.5391503587682802</v>
      </c>
      <c r="S1452">
        <f t="shared" si="228"/>
        <v>5111.0000000000036</v>
      </c>
      <c r="T1452">
        <v>8.4044870830494478</v>
      </c>
      <c r="U1452">
        <f t="shared" si="229"/>
        <v>4467.0659409886684</v>
      </c>
      <c r="V1452">
        <v>0.13466327571883241</v>
      </c>
      <c r="W1452">
        <v>8.4028990555591019</v>
      </c>
      <c r="X1452">
        <v>0.13625130320917833</v>
      </c>
      <c r="Z1452">
        <v>5111</v>
      </c>
      <c r="AA1452">
        <v>8.5391503587682802</v>
      </c>
      <c r="AB1452">
        <v>0</v>
      </c>
      <c r="AC1452">
        <v>1</v>
      </c>
      <c r="AD1452">
        <v>6.6</v>
      </c>
      <c r="AE1452">
        <v>6.57</v>
      </c>
      <c r="AF1452">
        <v>3.96</v>
      </c>
    </row>
    <row r="1453" spans="1:32" x14ac:dyDescent="0.3">
      <c r="A1453">
        <v>2</v>
      </c>
      <c r="B1453">
        <v>1.39</v>
      </c>
      <c r="C1453">
        <f t="shared" si="230"/>
        <v>1.0751002295205567</v>
      </c>
      <c r="E1453" t="s">
        <v>0</v>
      </c>
      <c r="F1453" t="s">
        <v>14</v>
      </c>
      <c r="G1453">
        <f t="shared" si="231"/>
        <v>0</v>
      </c>
      <c r="H1453">
        <f t="shared" si="232"/>
        <v>1</v>
      </c>
      <c r="I1453">
        <f t="shared" si="233"/>
        <v>0</v>
      </c>
      <c r="J1453">
        <f t="shared" si="234"/>
        <v>0</v>
      </c>
      <c r="K1453" t="s">
        <v>11</v>
      </c>
      <c r="L1453">
        <f t="shared" si="235"/>
        <v>0</v>
      </c>
      <c r="M1453">
        <f t="shared" si="236"/>
        <v>0</v>
      </c>
      <c r="N1453">
        <f t="shared" si="237"/>
        <v>1</v>
      </c>
      <c r="O1453">
        <v>63.8</v>
      </c>
      <c r="P1453">
        <v>55</v>
      </c>
      <c r="Q1453">
        <v>7096</v>
      </c>
      <c r="R1453">
        <v>8.8672865239894154</v>
      </c>
      <c r="S1453">
        <f t="shared" si="228"/>
        <v>7096</v>
      </c>
      <c r="T1453">
        <v>8.9612114805829162</v>
      </c>
      <c r="U1453">
        <f t="shared" si="229"/>
        <v>7794.7949871106757</v>
      </c>
      <c r="V1453">
        <v>-9.3924956593500752E-2</v>
      </c>
      <c r="W1453">
        <v>8.9472564620453845</v>
      </c>
      <c r="X1453">
        <v>-7.9969938055969081E-2</v>
      </c>
      <c r="Z1453">
        <v>7096</v>
      </c>
      <c r="AA1453">
        <v>8.8672865239894154</v>
      </c>
      <c r="AB1453">
        <v>0</v>
      </c>
      <c r="AC1453">
        <v>1</v>
      </c>
      <c r="AD1453">
        <v>7.08</v>
      </c>
      <c r="AE1453">
        <v>7.05</v>
      </c>
      <c r="AF1453">
        <v>4.51</v>
      </c>
    </row>
    <row r="1454" spans="1:32" x14ac:dyDescent="0.3">
      <c r="A1454">
        <v>2</v>
      </c>
      <c r="B1454">
        <v>1.1200000000000001</v>
      </c>
      <c r="C1454">
        <f t="shared" si="230"/>
        <v>1.0252341011706301</v>
      </c>
      <c r="E1454" t="s">
        <v>0</v>
      </c>
      <c r="F1454" t="s">
        <v>13</v>
      </c>
      <c r="G1454">
        <f t="shared" si="231"/>
        <v>0</v>
      </c>
      <c r="H1454">
        <f t="shared" si="232"/>
        <v>0</v>
      </c>
      <c r="I1454">
        <f t="shared" si="233"/>
        <v>1</v>
      </c>
      <c r="J1454">
        <f t="shared" si="234"/>
        <v>0</v>
      </c>
      <c r="K1454" t="s">
        <v>16</v>
      </c>
      <c r="L1454">
        <f t="shared" si="235"/>
        <v>1</v>
      </c>
      <c r="M1454">
        <f t="shared" si="236"/>
        <v>0</v>
      </c>
      <c r="N1454">
        <f t="shared" si="237"/>
        <v>0</v>
      </c>
      <c r="O1454">
        <v>59.6</v>
      </c>
      <c r="P1454">
        <v>56</v>
      </c>
      <c r="Q1454">
        <v>8973</v>
      </c>
      <c r="R1454">
        <v>9.1019753472980582</v>
      </c>
      <c r="S1454">
        <f t="shared" si="228"/>
        <v>8973.0000000000055</v>
      </c>
      <c r="T1454">
        <v>9.3201433874282156</v>
      </c>
      <c r="U1454">
        <f t="shared" si="229"/>
        <v>11160.582025837542</v>
      </c>
      <c r="V1454">
        <v>-0.21816804013015734</v>
      </c>
      <c r="W1454">
        <v>9.3130429692435595</v>
      </c>
      <c r="X1454">
        <v>-0.21106762194550122</v>
      </c>
      <c r="Z1454">
        <v>8973</v>
      </c>
      <c r="AA1454">
        <v>9.1019753472980582</v>
      </c>
      <c r="AB1454">
        <v>0</v>
      </c>
      <c r="AC1454">
        <v>1</v>
      </c>
      <c r="AD1454">
        <v>6.8</v>
      </c>
      <c r="AE1454">
        <v>6.85</v>
      </c>
      <c r="AF1454">
        <v>4.07</v>
      </c>
    </row>
    <row r="1455" spans="1:32" x14ac:dyDescent="0.3">
      <c r="A1455">
        <v>2</v>
      </c>
      <c r="B1455">
        <v>1.82</v>
      </c>
      <c r="C1455">
        <f t="shared" si="230"/>
        <v>1.1407479532271547</v>
      </c>
      <c r="E1455" t="s">
        <v>3</v>
      </c>
      <c r="F1455" t="s">
        <v>14</v>
      </c>
      <c r="G1455">
        <f t="shared" si="231"/>
        <v>0</v>
      </c>
      <c r="H1455">
        <f t="shared" si="232"/>
        <v>1</v>
      </c>
      <c r="I1455">
        <f t="shared" si="233"/>
        <v>0</v>
      </c>
      <c r="J1455">
        <f t="shared" si="234"/>
        <v>0</v>
      </c>
      <c r="K1455" t="s">
        <v>2</v>
      </c>
      <c r="L1455">
        <f t="shared" si="235"/>
        <v>0</v>
      </c>
      <c r="M1455">
        <f t="shared" si="236"/>
        <v>0</v>
      </c>
      <c r="N1455">
        <f t="shared" si="237"/>
        <v>1</v>
      </c>
      <c r="O1455">
        <v>61.8</v>
      </c>
      <c r="P1455">
        <v>58</v>
      </c>
      <c r="Q1455">
        <v>15802</v>
      </c>
      <c r="R1455">
        <v>9.6678917932826778</v>
      </c>
      <c r="S1455">
        <f t="shared" si="228"/>
        <v>15801.999999999987</v>
      </c>
      <c r="T1455">
        <v>9.4748900025753304</v>
      </c>
      <c r="U1455">
        <f t="shared" si="229"/>
        <v>13028.440825200578</v>
      </c>
      <c r="V1455">
        <v>0.19300179070734735</v>
      </c>
      <c r="W1455">
        <v>9.4868518687578582</v>
      </c>
      <c r="X1455">
        <v>0.18103992452481954</v>
      </c>
      <c r="Z1455">
        <v>15802</v>
      </c>
      <c r="AA1455">
        <v>9.6678917932826778</v>
      </c>
      <c r="AB1455">
        <v>0</v>
      </c>
      <c r="AC1455">
        <v>1</v>
      </c>
      <c r="AD1455">
        <v>7.8</v>
      </c>
      <c r="AE1455">
        <v>7.84</v>
      </c>
      <c r="AF1455">
        <v>4.83</v>
      </c>
    </row>
    <row r="1456" spans="1:32" x14ac:dyDescent="0.3">
      <c r="A1456">
        <v>2</v>
      </c>
      <c r="B1456">
        <v>1.01</v>
      </c>
      <c r="C1456">
        <f t="shared" si="230"/>
        <v>1.0021904733436682</v>
      </c>
      <c r="E1456" t="s">
        <v>0</v>
      </c>
      <c r="F1456" t="s">
        <v>17</v>
      </c>
      <c r="G1456">
        <f t="shared" si="231"/>
        <v>1</v>
      </c>
      <c r="H1456">
        <f t="shared" si="232"/>
        <v>0</v>
      </c>
      <c r="I1456">
        <f t="shared" si="233"/>
        <v>0</v>
      </c>
      <c r="J1456">
        <f t="shared" si="234"/>
        <v>0</v>
      </c>
      <c r="K1456" t="s">
        <v>15</v>
      </c>
      <c r="L1456">
        <f t="shared" si="235"/>
        <v>0</v>
      </c>
      <c r="M1456">
        <f t="shared" si="236"/>
        <v>1</v>
      </c>
      <c r="N1456">
        <f t="shared" si="237"/>
        <v>0</v>
      </c>
      <c r="O1456">
        <v>64.2</v>
      </c>
      <c r="P1456">
        <v>60</v>
      </c>
      <c r="Q1456">
        <v>6066</v>
      </c>
      <c r="R1456">
        <v>8.710454688248527</v>
      </c>
      <c r="S1456">
        <f t="shared" si="228"/>
        <v>6066.0000000000036</v>
      </c>
      <c r="T1456">
        <v>8.8804014516348513</v>
      </c>
      <c r="U1456">
        <f t="shared" si="229"/>
        <v>7189.6764638925351</v>
      </c>
      <c r="V1456">
        <v>-0.16994676338632431</v>
      </c>
      <c r="W1456">
        <v>8.8768178378552776</v>
      </c>
      <c r="X1456">
        <v>-0.16636314960675058</v>
      </c>
      <c r="Z1456">
        <v>6066</v>
      </c>
      <c r="AA1456">
        <v>8.710454688248527</v>
      </c>
      <c r="AB1456">
        <v>0</v>
      </c>
      <c r="AC1456">
        <v>1</v>
      </c>
      <c r="AD1456">
        <v>6.32</v>
      </c>
      <c r="AE1456">
        <v>6.35</v>
      </c>
      <c r="AF1456">
        <v>4.07</v>
      </c>
    </row>
    <row r="1457" spans="1:32" x14ac:dyDescent="0.3">
      <c r="A1457">
        <v>2</v>
      </c>
      <c r="B1457">
        <v>1.02</v>
      </c>
      <c r="C1457">
        <f t="shared" si="230"/>
        <v>1.0043640927805335</v>
      </c>
      <c r="E1457" t="s">
        <v>8</v>
      </c>
      <c r="F1457" t="s">
        <v>4</v>
      </c>
      <c r="G1457">
        <f t="shared" si="231"/>
        <v>0</v>
      </c>
      <c r="H1457">
        <f t="shared" si="232"/>
        <v>0</v>
      </c>
      <c r="I1457">
        <f t="shared" si="233"/>
        <v>1</v>
      </c>
      <c r="J1457">
        <f t="shared" si="234"/>
        <v>0</v>
      </c>
      <c r="K1457" t="s">
        <v>19</v>
      </c>
      <c r="L1457">
        <f t="shared" si="235"/>
        <v>0</v>
      </c>
      <c r="M1457">
        <f t="shared" si="236"/>
        <v>0</v>
      </c>
      <c r="N1457">
        <f t="shared" si="237"/>
        <v>0</v>
      </c>
      <c r="O1457">
        <v>61.5</v>
      </c>
      <c r="P1457">
        <v>60</v>
      </c>
      <c r="Q1457">
        <v>2999</v>
      </c>
      <c r="R1457">
        <v>8.0060341787490099</v>
      </c>
      <c r="S1457">
        <f t="shared" si="228"/>
        <v>2999.0000000000023</v>
      </c>
      <c r="T1457">
        <v>8.2717530939380222</v>
      </c>
      <c r="U1457">
        <f t="shared" si="229"/>
        <v>3911.8007386832769</v>
      </c>
      <c r="V1457">
        <v>-0.26571891518901225</v>
      </c>
      <c r="W1457">
        <v>8.2930466616139373</v>
      </c>
      <c r="X1457">
        <v>-0.28701248286492742</v>
      </c>
      <c r="Z1457">
        <v>2999</v>
      </c>
      <c r="AA1457">
        <v>8.0060341787490099</v>
      </c>
      <c r="AB1457">
        <v>0</v>
      </c>
      <c r="AC1457">
        <v>1</v>
      </c>
      <c r="AD1457">
        <v>6.4</v>
      </c>
      <c r="AE1457">
        <v>6.34</v>
      </c>
      <c r="AF1457">
        <v>3.92</v>
      </c>
    </row>
    <row r="1458" spans="1:32" x14ac:dyDescent="0.3">
      <c r="A1458">
        <v>2</v>
      </c>
      <c r="B1458">
        <v>1.01</v>
      </c>
      <c r="C1458">
        <f t="shared" si="230"/>
        <v>1.0021904733436682</v>
      </c>
      <c r="E1458" t="s">
        <v>3</v>
      </c>
      <c r="F1458" t="s">
        <v>14</v>
      </c>
      <c r="G1458">
        <f t="shared" si="231"/>
        <v>0</v>
      </c>
      <c r="H1458">
        <f t="shared" si="232"/>
        <v>1</v>
      </c>
      <c r="I1458">
        <f t="shared" si="233"/>
        <v>0</v>
      </c>
      <c r="J1458">
        <f t="shared" si="234"/>
        <v>0</v>
      </c>
      <c r="K1458" t="s">
        <v>15</v>
      </c>
      <c r="L1458">
        <f t="shared" si="235"/>
        <v>0</v>
      </c>
      <c r="M1458">
        <f t="shared" si="236"/>
        <v>1</v>
      </c>
      <c r="N1458">
        <f t="shared" si="237"/>
        <v>0</v>
      </c>
      <c r="O1458">
        <v>60.9</v>
      </c>
      <c r="P1458">
        <v>58</v>
      </c>
      <c r="Q1458">
        <v>7411</v>
      </c>
      <c r="R1458">
        <v>8.910720661951359</v>
      </c>
      <c r="S1458">
        <f t="shared" si="228"/>
        <v>7411.0000000000009</v>
      </c>
      <c r="T1458">
        <v>8.8610398010535487</v>
      </c>
      <c r="U1458">
        <f t="shared" si="229"/>
        <v>7051.8114146640055</v>
      </c>
      <c r="V1458">
        <v>4.9680860897810319E-2</v>
      </c>
      <c r="W1458">
        <v>8.8702889023699889</v>
      </c>
      <c r="X1458">
        <v>4.043175958137013E-2</v>
      </c>
      <c r="Z1458">
        <v>7411</v>
      </c>
      <c r="AA1458">
        <v>8.910720661951359</v>
      </c>
      <c r="AB1458">
        <v>0</v>
      </c>
      <c r="AC1458">
        <v>1</v>
      </c>
      <c r="AD1458">
        <v>6.43</v>
      </c>
      <c r="AE1458">
        <v>6.47</v>
      </c>
      <c r="AF1458">
        <v>3.93</v>
      </c>
    </row>
    <row r="1459" spans="1:32" x14ac:dyDescent="0.3">
      <c r="A1459">
        <v>2</v>
      </c>
      <c r="B1459">
        <v>1.65</v>
      </c>
      <c r="C1459">
        <f t="shared" si="230"/>
        <v>1.1164125742312949</v>
      </c>
      <c r="E1459" t="s">
        <v>3</v>
      </c>
      <c r="F1459" t="s">
        <v>1</v>
      </c>
      <c r="G1459">
        <f t="shared" si="231"/>
        <v>0</v>
      </c>
      <c r="H1459">
        <f t="shared" si="232"/>
        <v>0</v>
      </c>
      <c r="I1459">
        <f t="shared" si="233"/>
        <v>0</v>
      </c>
      <c r="J1459">
        <f t="shared" si="234"/>
        <v>1</v>
      </c>
      <c r="K1459" t="s">
        <v>2</v>
      </c>
      <c r="L1459">
        <f t="shared" si="235"/>
        <v>0</v>
      </c>
      <c r="M1459">
        <f t="shared" si="236"/>
        <v>0</v>
      </c>
      <c r="N1459">
        <f t="shared" si="237"/>
        <v>1</v>
      </c>
      <c r="O1459">
        <v>62.5</v>
      </c>
      <c r="P1459">
        <v>56</v>
      </c>
      <c r="Q1459">
        <v>8334</v>
      </c>
      <c r="R1459">
        <v>9.0280988119823995</v>
      </c>
      <c r="S1459">
        <f t="shared" si="228"/>
        <v>8334.0000000000055</v>
      </c>
      <c r="T1459">
        <v>8.9514968732192859</v>
      </c>
      <c r="U1459">
        <f t="shared" si="229"/>
        <v>7719.4382375874993</v>
      </c>
      <c r="V1459">
        <v>7.6601938763113608E-2</v>
      </c>
      <c r="W1459">
        <v>8.9444903959305098</v>
      </c>
      <c r="X1459">
        <v>8.3608416051889733E-2</v>
      </c>
      <c r="Z1459">
        <v>8334</v>
      </c>
      <c r="AA1459">
        <v>9.0280988119823995</v>
      </c>
      <c r="AB1459">
        <v>0</v>
      </c>
      <c r="AC1459">
        <v>1</v>
      </c>
      <c r="AD1459">
        <v>7.59</v>
      </c>
      <c r="AE1459">
        <v>7.54</v>
      </c>
      <c r="AF1459">
        <v>4.7300000000000004</v>
      </c>
    </row>
    <row r="1460" spans="1:32" x14ac:dyDescent="0.3">
      <c r="A1460">
        <v>2</v>
      </c>
      <c r="B1460">
        <v>1.01</v>
      </c>
      <c r="C1460">
        <f t="shared" si="230"/>
        <v>1.0021904733436682</v>
      </c>
      <c r="E1460" t="s">
        <v>0</v>
      </c>
      <c r="F1460" t="s">
        <v>17</v>
      </c>
      <c r="G1460">
        <f t="shared" si="231"/>
        <v>1</v>
      </c>
      <c r="H1460">
        <f t="shared" si="232"/>
        <v>0</v>
      </c>
      <c r="I1460">
        <f t="shared" si="233"/>
        <v>0</v>
      </c>
      <c r="J1460">
        <f t="shared" si="234"/>
        <v>0</v>
      </c>
      <c r="K1460" t="s">
        <v>11</v>
      </c>
      <c r="L1460">
        <f t="shared" si="235"/>
        <v>0</v>
      </c>
      <c r="M1460">
        <f t="shared" si="236"/>
        <v>0</v>
      </c>
      <c r="N1460">
        <f t="shared" si="237"/>
        <v>1</v>
      </c>
      <c r="O1460">
        <v>64</v>
      </c>
      <c r="P1460">
        <v>59</v>
      </c>
      <c r="Q1460">
        <v>3932</v>
      </c>
      <c r="R1460">
        <v>8.2769034812670572</v>
      </c>
      <c r="S1460">
        <f t="shared" si="228"/>
        <v>3932</v>
      </c>
      <c r="T1460">
        <v>8.4795742904985989</v>
      </c>
      <c r="U1460">
        <f t="shared" si="229"/>
        <v>4815.3994991448326</v>
      </c>
      <c r="V1460">
        <v>-0.20267080923154168</v>
      </c>
      <c r="W1460">
        <v>8.4822115947482892</v>
      </c>
      <c r="X1460">
        <v>-0.20530811348123201</v>
      </c>
      <c r="Z1460">
        <v>3932</v>
      </c>
      <c r="AA1460">
        <v>8.2769034812670572</v>
      </c>
      <c r="AB1460">
        <v>0</v>
      </c>
      <c r="AC1460">
        <v>1</v>
      </c>
      <c r="AD1460">
        <v>6.28</v>
      </c>
      <c r="AE1460">
        <v>6.34</v>
      </c>
      <c r="AF1460">
        <v>4.04</v>
      </c>
    </row>
    <row r="1461" spans="1:32" x14ac:dyDescent="0.3">
      <c r="A1461">
        <v>2</v>
      </c>
      <c r="B1461">
        <v>1.7</v>
      </c>
      <c r="C1461">
        <f t="shared" si="230"/>
        <v>1.1237655591061944</v>
      </c>
      <c r="E1461" t="s">
        <v>12</v>
      </c>
      <c r="F1461" t="s">
        <v>13</v>
      </c>
      <c r="G1461">
        <f t="shared" si="231"/>
        <v>0</v>
      </c>
      <c r="H1461">
        <f t="shared" si="232"/>
        <v>0</v>
      </c>
      <c r="I1461">
        <f t="shared" si="233"/>
        <v>1</v>
      </c>
      <c r="J1461">
        <f t="shared" si="234"/>
        <v>0</v>
      </c>
      <c r="K1461" t="s">
        <v>7</v>
      </c>
      <c r="L1461">
        <f t="shared" si="235"/>
        <v>0</v>
      </c>
      <c r="M1461">
        <f t="shared" si="236"/>
        <v>1</v>
      </c>
      <c r="N1461">
        <f t="shared" si="237"/>
        <v>0</v>
      </c>
      <c r="O1461">
        <v>61</v>
      </c>
      <c r="P1461">
        <v>59</v>
      </c>
      <c r="Q1461">
        <v>16521</v>
      </c>
      <c r="R1461">
        <v>9.7123875779305919</v>
      </c>
      <c r="S1461">
        <f t="shared" si="228"/>
        <v>16521.000000000011</v>
      </c>
      <c r="T1461">
        <v>9.5770019525113028</v>
      </c>
      <c r="U1461">
        <f t="shared" si="229"/>
        <v>14429.095278090055</v>
      </c>
      <c r="V1461">
        <v>0.13538562541928911</v>
      </c>
      <c r="W1461">
        <v>9.5881318337509143</v>
      </c>
      <c r="X1461">
        <v>0.12425574417967766</v>
      </c>
      <c r="Z1461">
        <v>16521</v>
      </c>
      <c r="AA1461">
        <v>9.7123875779305919</v>
      </c>
      <c r="AB1461">
        <v>0</v>
      </c>
      <c r="AC1461">
        <v>1</v>
      </c>
      <c r="AD1461">
        <v>7.7</v>
      </c>
      <c r="AE1461">
        <v>7.64</v>
      </c>
      <c r="AF1461">
        <v>4.68</v>
      </c>
    </row>
    <row r="1462" spans="1:32" x14ac:dyDescent="0.3">
      <c r="A1462">
        <v>2</v>
      </c>
      <c r="B1462">
        <v>1.21</v>
      </c>
      <c r="C1462">
        <f t="shared" si="230"/>
        <v>1.0428083570334503</v>
      </c>
      <c r="E1462" t="s">
        <v>3</v>
      </c>
      <c r="F1462" t="s">
        <v>13</v>
      </c>
      <c r="G1462">
        <f t="shared" si="231"/>
        <v>0</v>
      </c>
      <c r="H1462">
        <f t="shared" si="232"/>
        <v>0</v>
      </c>
      <c r="I1462">
        <f t="shared" si="233"/>
        <v>1</v>
      </c>
      <c r="J1462">
        <f t="shared" si="234"/>
        <v>0</v>
      </c>
      <c r="K1462" t="s">
        <v>7</v>
      </c>
      <c r="L1462">
        <f t="shared" si="235"/>
        <v>0</v>
      </c>
      <c r="M1462">
        <f t="shared" si="236"/>
        <v>1</v>
      </c>
      <c r="N1462">
        <f t="shared" si="237"/>
        <v>0</v>
      </c>
      <c r="O1462">
        <v>62.5</v>
      </c>
      <c r="P1462">
        <v>57</v>
      </c>
      <c r="Q1462">
        <v>6025</v>
      </c>
      <c r="R1462">
        <v>8.7036727583588558</v>
      </c>
      <c r="S1462">
        <f t="shared" si="228"/>
        <v>6025</v>
      </c>
      <c r="T1462">
        <v>8.9375593437467842</v>
      </c>
      <c r="U1462">
        <f t="shared" si="229"/>
        <v>7612.5946371224591</v>
      </c>
      <c r="V1462">
        <v>-0.23388658538792839</v>
      </c>
      <c r="W1462">
        <v>8.943572922217168</v>
      </c>
      <c r="X1462">
        <v>-0.23990016385831225</v>
      </c>
      <c r="Z1462">
        <v>6025</v>
      </c>
      <c r="AA1462">
        <v>8.7036727583588558</v>
      </c>
      <c r="AB1462">
        <v>0</v>
      </c>
      <c r="AC1462">
        <v>1</v>
      </c>
      <c r="AD1462">
        <v>6.77</v>
      </c>
      <c r="AE1462">
        <v>6.7</v>
      </c>
      <c r="AF1462">
        <v>4.21</v>
      </c>
    </row>
    <row r="1463" spans="1:32" x14ac:dyDescent="0.3">
      <c r="A1463">
        <v>2</v>
      </c>
      <c r="B1463">
        <v>1.21</v>
      </c>
      <c r="C1463">
        <f t="shared" si="230"/>
        <v>1.0428083570334503</v>
      </c>
      <c r="E1463" t="s">
        <v>3</v>
      </c>
      <c r="F1463" t="s">
        <v>17</v>
      </c>
      <c r="G1463">
        <f t="shared" si="231"/>
        <v>1</v>
      </c>
      <c r="H1463">
        <f t="shared" si="232"/>
        <v>0</v>
      </c>
      <c r="I1463">
        <f t="shared" si="233"/>
        <v>0</v>
      </c>
      <c r="J1463">
        <f t="shared" si="234"/>
        <v>0</v>
      </c>
      <c r="K1463" t="s">
        <v>5</v>
      </c>
      <c r="L1463">
        <f t="shared" si="235"/>
        <v>0</v>
      </c>
      <c r="M1463">
        <f t="shared" si="236"/>
        <v>1</v>
      </c>
      <c r="N1463">
        <f t="shared" si="237"/>
        <v>0</v>
      </c>
      <c r="O1463">
        <v>61.3</v>
      </c>
      <c r="P1463">
        <v>56</v>
      </c>
      <c r="Q1463">
        <v>13965</v>
      </c>
      <c r="R1463">
        <v>9.5443094783792777</v>
      </c>
      <c r="S1463">
        <f t="shared" si="228"/>
        <v>13965.000000000007</v>
      </c>
      <c r="T1463">
        <v>9.2150011158922833</v>
      </c>
      <c r="U1463">
        <f t="shared" si="229"/>
        <v>10046.716220765671</v>
      </c>
      <c r="V1463">
        <v>0.32930836248699435</v>
      </c>
      <c r="W1463">
        <v>9.2056621395378428</v>
      </c>
      <c r="X1463">
        <v>0.33864733884143483</v>
      </c>
      <c r="Z1463">
        <v>13965</v>
      </c>
      <c r="AA1463">
        <v>9.5443094783792777</v>
      </c>
      <c r="AB1463">
        <v>0</v>
      </c>
      <c r="AC1463">
        <v>1</v>
      </c>
      <c r="AD1463">
        <v>6.86</v>
      </c>
      <c r="AE1463">
        <v>6.9</v>
      </c>
      <c r="AF1463">
        <v>4.22</v>
      </c>
    </row>
    <row r="1464" spans="1:32" x14ac:dyDescent="0.3">
      <c r="A1464">
        <v>2</v>
      </c>
      <c r="B1464">
        <v>1.26</v>
      </c>
      <c r="C1464">
        <f t="shared" si="230"/>
        <v>1.0521350361527664</v>
      </c>
      <c r="E1464" t="s">
        <v>0</v>
      </c>
      <c r="F1464" t="s">
        <v>13</v>
      </c>
      <c r="G1464">
        <f t="shared" si="231"/>
        <v>0</v>
      </c>
      <c r="H1464">
        <f t="shared" si="232"/>
        <v>0</v>
      </c>
      <c r="I1464">
        <f t="shared" si="233"/>
        <v>1</v>
      </c>
      <c r="J1464">
        <f t="shared" si="234"/>
        <v>0</v>
      </c>
      <c r="K1464" t="s">
        <v>2</v>
      </c>
      <c r="L1464">
        <f t="shared" si="235"/>
        <v>0</v>
      </c>
      <c r="M1464">
        <f t="shared" si="236"/>
        <v>0</v>
      </c>
      <c r="N1464">
        <f t="shared" si="237"/>
        <v>1</v>
      </c>
      <c r="O1464">
        <v>63.2</v>
      </c>
      <c r="P1464">
        <v>61</v>
      </c>
      <c r="Q1464">
        <v>6874</v>
      </c>
      <c r="R1464">
        <v>8.8355014574097783</v>
      </c>
      <c r="S1464">
        <f t="shared" si="228"/>
        <v>6873.9999999999936</v>
      </c>
      <c r="T1464">
        <v>8.6749955546796951</v>
      </c>
      <c r="U1464">
        <f t="shared" si="229"/>
        <v>5854.6737605726576</v>
      </c>
      <c r="V1464">
        <v>0.16050590273008325</v>
      </c>
      <c r="W1464">
        <v>8.6689959360309494</v>
      </c>
      <c r="X1464">
        <v>0.1665055213788289</v>
      </c>
      <c r="Z1464">
        <v>6874</v>
      </c>
      <c r="AA1464">
        <v>8.8355014574097783</v>
      </c>
      <c r="AB1464">
        <v>0</v>
      </c>
      <c r="AC1464">
        <v>1</v>
      </c>
      <c r="AD1464">
        <v>6.81</v>
      </c>
      <c r="AE1464">
        <v>6.87</v>
      </c>
      <c r="AF1464">
        <v>4.32</v>
      </c>
    </row>
    <row r="1465" spans="1:32" x14ac:dyDescent="0.3">
      <c r="A1465">
        <v>2</v>
      </c>
      <c r="B1465">
        <v>1.7</v>
      </c>
      <c r="C1465">
        <f t="shared" si="230"/>
        <v>1.1237655591061944</v>
      </c>
      <c r="E1465" t="s">
        <v>3</v>
      </c>
      <c r="F1465" t="s">
        <v>10</v>
      </c>
      <c r="G1465">
        <f t="shared" si="231"/>
        <v>0</v>
      </c>
      <c r="H1465">
        <f t="shared" si="232"/>
        <v>0</v>
      </c>
      <c r="I1465">
        <f t="shared" si="233"/>
        <v>0</v>
      </c>
      <c r="J1465">
        <f t="shared" si="234"/>
        <v>1</v>
      </c>
      <c r="K1465" t="s">
        <v>5</v>
      </c>
      <c r="L1465">
        <f t="shared" si="235"/>
        <v>0</v>
      </c>
      <c r="M1465">
        <f t="shared" si="236"/>
        <v>1</v>
      </c>
      <c r="N1465">
        <f t="shared" si="237"/>
        <v>0</v>
      </c>
      <c r="O1465">
        <v>61.7</v>
      </c>
      <c r="P1465">
        <v>57</v>
      </c>
      <c r="Q1465">
        <v>13247</v>
      </c>
      <c r="R1465">
        <v>9.4915263906842622</v>
      </c>
      <c r="S1465">
        <f t="shared" si="228"/>
        <v>13247.000000000009</v>
      </c>
      <c r="T1465">
        <v>9.3730533453437701</v>
      </c>
      <c r="U1465">
        <f t="shared" si="229"/>
        <v>11766.988972912259</v>
      </c>
      <c r="V1465">
        <v>0.11847304534049208</v>
      </c>
      <c r="W1465">
        <v>9.3804593875013289</v>
      </c>
      <c r="X1465">
        <v>0.11106700318293328</v>
      </c>
      <c r="Z1465">
        <v>13247</v>
      </c>
      <c r="AA1465">
        <v>9.4915263906842622</v>
      </c>
      <c r="AB1465">
        <v>0</v>
      </c>
      <c r="AC1465">
        <v>1</v>
      </c>
      <c r="AD1465">
        <v>7.67</v>
      </c>
      <c r="AE1465">
        <v>7.62</v>
      </c>
      <c r="AF1465">
        <v>4.71</v>
      </c>
    </row>
    <row r="1466" spans="1:32" x14ac:dyDescent="0.3">
      <c r="A1466">
        <v>2</v>
      </c>
      <c r="B1466">
        <v>1.28</v>
      </c>
      <c r="C1466">
        <f t="shared" si="230"/>
        <v>1.0557849631181644</v>
      </c>
      <c r="E1466" t="s">
        <v>12</v>
      </c>
      <c r="F1466" t="s">
        <v>1</v>
      </c>
      <c r="G1466">
        <f t="shared" si="231"/>
        <v>0</v>
      </c>
      <c r="H1466">
        <f t="shared" si="232"/>
        <v>0</v>
      </c>
      <c r="I1466">
        <f t="shared" si="233"/>
        <v>0</v>
      </c>
      <c r="J1466">
        <f t="shared" si="234"/>
        <v>1</v>
      </c>
      <c r="K1466" t="s">
        <v>2</v>
      </c>
      <c r="L1466">
        <f t="shared" si="235"/>
        <v>0</v>
      </c>
      <c r="M1466">
        <f t="shared" si="236"/>
        <v>0</v>
      </c>
      <c r="N1466">
        <f t="shared" si="237"/>
        <v>1</v>
      </c>
      <c r="O1466">
        <v>61.9</v>
      </c>
      <c r="P1466">
        <v>56</v>
      </c>
      <c r="Q1466">
        <v>5290</v>
      </c>
      <c r="R1466">
        <v>8.5735735248523444</v>
      </c>
      <c r="S1466">
        <f t="shared" si="228"/>
        <v>5289.9999999999964</v>
      </c>
      <c r="T1466">
        <v>8.5556870550978417</v>
      </c>
      <c r="U1466">
        <f t="shared" si="229"/>
        <v>5196.2217560209401</v>
      </c>
      <c r="V1466">
        <v>1.7886469754502698E-2</v>
      </c>
      <c r="W1466">
        <v>8.5270180084944709</v>
      </c>
      <c r="X1466">
        <v>4.6555516357873472E-2</v>
      </c>
      <c r="Z1466">
        <v>5290</v>
      </c>
      <c r="AA1466">
        <v>8.5735735248523444</v>
      </c>
      <c r="AB1466">
        <v>0</v>
      </c>
      <c r="AC1466">
        <v>1</v>
      </c>
      <c r="AD1466">
        <v>7.13</v>
      </c>
      <c r="AE1466">
        <v>7</v>
      </c>
      <c r="AF1466">
        <v>4.37</v>
      </c>
    </row>
    <row r="1467" spans="1:32" x14ac:dyDescent="0.3">
      <c r="A1467">
        <v>2</v>
      </c>
      <c r="B1467">
        <v>1.5</v>
      </c>
      <c r="C1467">
        <f t="shared" si="230"/>
        <v>1.0932575062388263</v>
      </c>
      <c r="E1467" t="s">
        <v>8</v>
      </c>
      <c r="F1467" t="s">
        <v>10</v>
      </c>
      <c r="G1467">
        <f t="shared" si="231"/>
        <v>0</v>
      </c>
      <c r="H1467">
        <f t="shared" si="232"/>
        <v>0</v>
      </c>
      <c r="I1467">
        <f t="shared" si="233"/>
        <v>0</v>
      </c>
      <c r="J1467">
        <f t="shared" si="234"/>
        <v>1</v>
      </c>
      <c r="K1467" t="s">
        <v>11</v>
      </c>
      <c r="L1467">
        <f t="shared" si="235"/>
        <v>0</v>
      </c>
      <c r="M1467">
        <f t="shared" si="236"/>
        <v>0</v>
      </c>
      <c r="N1467">
        <f t="shared" si="237"/>
        <v>1</v>
      </c>
      <c r="O1467">
        <v>68.099999999999994</v>
      </c>
      <c r="P1467">
        <v>59</v>
      </c>
      <c r="Q1467">
        <v>6209</v>
      </c>
      <c r="R1467">
        <v>8.7337551313648927</v>
      </c>
      <c r="S1467">
        <f t="shared" si="228"/>
        <v>6208.9999999999991</v>
      </c>
      <c r="T1467">
        <v>8.5923613786486381</v>
      </c>
      <c r="U1467">
        <f t="shared" si="229"/>
        <v>5390.3272624134852</v>
      </c>
      <c r="V1467">
        <v>0.14139375271625454</v>
      </c>
      <c r="W1467">
        <v>8.583729678500216</v>
      </c>
      <c r="X1467">
        <v>0.15002545286467672</v>
      </c>
      <c r="Z1467">
        <v>6209</v>
      </c>
      <c r="AA1467">
        <v>8.7337551313648927</v>
      </c>
      <c r="AB1467">
        <v>0</v>
      </c>
      <c r="AC1467">
        <v>1</v>
      </c>
      <c r="AD1467">
        <v>7.12</v>
      </c>
      <c r="AE1467">
        <v>6.84</v>
      </c>
      <c r="AF1467">
        <v>4.75</v>
      </c>
    </row>
    <row r="1468" spans="1:32" x14ac:dyDescent="0.3">
      <c r="A1468">
        <v>2</v>
      </c>
      <c r="B1468">
        <v>1.54</v>
      </c>
      <c r="C1468">
        <f t="shared" si="230"/>
        <v>1.09960272268227</v>
      </c>
      <c r="E1468" t="s">
        <v>12</v>
      </c>
      <c r="F1468" t="s">
        <v>10</v>
      </c>
      <c r="G1468">
        <f t="shared" si="231"/>
        <v>0</v>
      </c>
      <c r="H1468">
        <f t="shared" si="232"/>
        <v>0</v>
      </c>
      <c r="I1468">
        <f t="shared" si="233"/>
        <v>0</v>
      </c>
      <c r="J1468">
        <f t="shared" si="234"/>
        <v>1</v>
      </c>
      <c r="K1468" t="s">
        <v>7</v>
      </c>
      <c r="L1468">
        <f t="shared" si="235"/>
        <v>0</v>
      </c>
      <c r="M1468">
        <f t="shared" si="236"/>
        <v>1</v>
      </c>
      <c r="N1468">
        <f t="shared" si="237"/>
        <v>0</v>
      </c>
      <c r="O1468">
        <v>61.6</v>
      </c>
      <c r="P1468">
        <v>58</v>
      </c>
      <c r="Q1468">
        <v>10164</v>
      </c>
      <c r="R1468">
        <v>9.2266073444400547</v>
      </c>
      <c r="S1468">
        <f t="shared" si="228"/>
        <v>10164</v>
      </c>
      <c r="T1468">
        <v>9.2211848113860011</v>
      </c>
      <c r="U1468">
        <f t="shared" si="229"/>
        <v>10109.034534747707</v>
      </c>
      <c r="V1468">
        <v>5.4225330540536021E-3</v>
      </c>
      <c r="W1468">
        <v>9.2202821135604154</v>
      </c>
      <c r="X1468">
        <v>6.3252308796393208E-3</v>
      </c>
      <c r="Z1468">
        <v>10164</v>
      </c>
      <c r="AA1468">
        <v>9.2266073444400547</v>
      </c>
      <c r="AB1468">
        <v>0</v>
      </c>
      <c r="AC1468">
        <v>1</v>
      </c>
      <c r="AD1468">
        <v>7.39</v>
      </c>
      <c r="AE1468">
        <v>7.42</v>
      </c>
      <c r="AF1468">
        <v>4.5599999999999996</v>
      </c>
    </row>
    <row r="1469" spans="1:32" x14ac:dyDescent="0.3">
      <c r="A1469">
        <v>2</v>
      </c>
      <c r="B1469">
        <v>1.24</v>
      </c>
      <c r="C1469">
        <f t="shared" si="230"/>
        <v>1.0484396301753314</v>
      </c>
      <c r="E1469" t="s">
        <v>3</v>
      </c>
      <c r="F1469" t="s">
        <v>4</v>
      </c>
      <c r="G1469">
        <f t="shared" si="231"/>
        <v>0</v>
      </c>
      <c r="H1469">
        <f t="shared" si="232"/>
        <v>0</v>
      </c>
      <c r="I1469">
        <f t="shared" si="233"/>
        <v>1</v>
      </c>
      <c r="J1469">
        <f t="shared" si="234"/>
        <v>0</v>
      </c>
      <c r="K1469" t="s">
        <v>15</v>
      </c>
      <c r="L1469">
        <f t="shared" si="235"/>
        <v>0</v>
      </c>
      <c r="M1469">
        <f t="shared" si="236"/>
        <v>1</v>
      </c>
      <c r="N1469">
        <f t="shared" si="237"/>
        <v>0</v>
      </c>
      <c r="O1469">
        <v>61.4</v>
      </c>
      <c r="P1469">
        <v>57</v>
      </c>
      <c r="Q1469">
        <v>5683</v>
      </c>
      <c r="R1469">
        <v>8.6452345412971212</v>
      </c>
      <c r="S1469">
        <f t="shared" si="228"/>
        <v>5682.9999999999982</v>
      </c>
      <c r="T1469">
        <v>9.0410255026582043</v>
      </c>
      <c r="U1469">
        <f t="shared" si="229"/>
        <v>8442.4303530264606</v>
      </c>
      <c r="V1469">
        <v>-0.39579096136108305</v>
      </c>
      <c r="W1469">
        <v>9.0372990906739954</v>
      </c>
      <c r="X1469">
        <v>-0.39206454937687418</v>
      </c>
      <c r="Z1469">
        <v>5683</v>
      </c>
      <c r="AA1469">
        <v>8.6452345412971212</v>
      </c>
      <c r="AB1469">
        <v>0</v>
      </c>
      <c r="AC1469">
        <v>1</v>
      </c>
      <c r="AD1469">
        <v>6.92</v>
      </c>
      <c r="AE1469">
        <v>6.88</v>
      </c>
      <c r="AF1469">
        <v>4.24</v>
      </c>
    </row>
    <row r="1470" spans="1:32" x14ac:dyDescent="0.3">
      <c r="A1470">
        <v>2</v>
      </c>
      <c r="B1470">
        <v>1.1399999999999999</v>
      </c>
      <c r="C1470">
        <f t="shared" si="230"/>
        <v>1.0292322283358535</v>
      </c>
      <c r="E1470" t="s">
        <v>12</v>
      </c>
      <c r="F1470" t="s">
        <v>13</v>
      </c>
      <c r="G1470">
        <f t="shared" si="231"/>
        <v>0</v>
      </c>
      <c r="H1470">
        <f t="shared" si="232"/>
        <v>0</v>
      </c>
      <c r="I1470">
        <f t="shared" si="233"/>
        <v>1</v>
      </c>
      <c r="J1470">
        <f t="shared" si="234"/>
        <v>0</v>
      </c>
      <c r="K1470" t="s">
        <v>15</v>
      </c>
      <c r="L1470">
        <f t="shared" si="235"/>
        <v>0</v>
      </c>
      <c r="M1470">
        <f t="shared" si="236"/>
        <v>1</v>
      </c>
      <c r="N1470">
        <f t="shared" si="237"/>
        <v>0</v>
      </c>
      <c r="O1470">
        <v>61.4</v>
      </c>
      <c r="P1470">
        <v>60</v>
      </c>
      <c r="Q1470">
        <v>7079</v>
      </c>
      <c r="R1470">
        <v>8.8648879337741899</v>
      </c>
      <c r="S1470">
        <f t="shared" si="228"/>
        <v>7079.0000000000045</v>
      </c>
      <c r="T1470">
        <v>8.8954837347291154</v>
      </c>
      <c r="U1470">
        <f t="shared" si="229"/>
        <v>7298.935063111212</v>
      </c>
      <c r="V1470">
        <v>-3.0595800954925423E-2</v>
      </c>
      <c r="W1470">
        <v>8.8977190440877987</v>
      </c>
      <c r="X1470">
        <v>-3.2831110313608747E-2</v>
      </c>
      <c r="Z1470">
        <v>7079</v>
      </c>
      <c r="AA1470">
        <v>8.8648879337741899</v>
      </c>
      <c r="AB1470">
        <v>0</v>
      </c>
      <c r="AC1470">
        <v>1</v>
      </c>
      <c r="AD1470">
        <v>6.71</v>
      </c>
      <c r="AE1470">
        <v>6.68</v>
      </c>
      <c r="AF1470">
        <v>4.1100000000000003</v>
      </c>
    </row>
    <row r="1471" spans="1:32" x14ac:dyDescent="0.3">
      <c r="A1471">
        <v>2</v>
      </c>
      <c r="B1471">
        <v>1.5</v>
      </c>
      <c r="C1471">
        <f t="shared" si="230"/>
        <v>1.0932575062388263</v>
      </c>
      <c r="E1471" t="s">
        <v>12</v>
      </c>
      <c r="F1471" t="s">
        <v>17</v>
      </c>
      <c r="G1471">
        <f t="shared" si="231"/>
        <v>1</v>
      </c>
      <c r="H1471">
        <f t="shared" si="232"/>
        <v>0</v>
      </c>
      <c r="I1471">
        <f t="shared" si="233"/>
        <v>0</v>
      </c>
      <c r="J1471">
        <f t="shared" si="234"/>
        <v>0</v>
      </c>
      <c r="K1471" t="s">
        <v>11</v>
      </c>
      <c r="L1471">
        <f t="shared" si="235"/>
        <v>0</v>
      </c>
      <c r="M1471">
        <f t="shared" si="236"/>
        <v>0</v>
      </c>
      <c r="N1471">
        <f t="shared" si="237"/>
        <v>1</v>
      </c>
      <c r="O1471">
        <v>59.9</v>
      </c>
      <c r="P1471">
        <v>62</v>
      </c>
      <c r="Q1471">
        <v>10517</v>
      </c>
      <c r="R1471">
        <v>9.2607482745200276</v>
      </c>
      <c r="S1471">
        <f t="shared" si="228"/>
        <v>10516.999999999991</v>
      </c>
      <c r="T1471">
        <v>9.1375344570682557</v>
      </c>
      <c r="U1471">
        <f t="shared" si="229"/>
        <v>9297.8126919818969</v>
      </c>
      <c r="V1471">
        <v>0.12321381745177185</v>
      </c>
      <c r="W1471">
        <v>9.1478101851152331</v>
      </c>
      <c r="X1471">
        <v>0.11293808940479444</v>
      </c>
      <c r="Z1471">
        <v>10517</v>
      </c>
      <c r="AA1471">
        <v>9.2607482745200276</v>
      </c>
      <c r="AB1471">
        <v>0</v>
      </c>
      <c r="AC1471">
        <v>1</v>
      </c>
      <c r="AD1471">
        <v>7.4</v>
      </c>
      <c r="AE1471">
        <v>7.37</v>
      </c>
      <c r="AF1471">
        <v>4.42</v>
      </c>
    </row>
    <row r="1472" spans="1:32" x14ac:dyDescent="0.3">
      <c r="A1472">
        <v>2</v>
      </c>
      <c r="B1472">
        <v>2</v>
      </c>
      <c r="C1472">
        <f t="shared" si="230"/>
        <v>1.1646528560862337</v>
      </c>
      <c r="E1472" t="s">
        <v>0</v>
      </c>
      <c r="F1472" t="s">
        <v>10</v>
      </c>
      <c r="G1472">
        <f t="shared" si="231"/>
        <v>0</v>
      </c>
      <c r="H1472">
        <f t="shared" si="232"/>
        <v>0</v>
      </c>
      <c r="I1472">
        <f t="shared" si="233"/>
        <v>0</v>
      </c>
      <c r="J1472">
        <f t="shared" si="234"/>
        <v>1</v>
      </c>
      <c r="K1472" t="s">
        <v>2</v>
      </c>
      <c r="L1472">
        <f t="shared" si="235"/>
        <v>0</v>
      </c>
      <c r="M1472">
        <f t="shared" si="236"/>
        <v>0</v>
      </c>
      <c r="N1472">
        <f t="shared" si="237"/>
        <v>1</v>
      </c>
      <c r="O1472">
        <v>63.9</v>
      </c>
      <c r="P1472">
        <v>57</v>
      </c>
      <c r="Q1472">
        <v>12554</v>
      </c>
      <c r="R1472">
        <v>9.4377946188774775</v>
      </c>
      <c r="S1472">
        <f t="shared" si="228"/>
        <v>12554.000000000005</v>
      </c>
      <c r="T1472">
        <v>9.2585515709094661</v>
      </c>
      <c r="U1472">
        <f t="shared" si="229"/>
        <v>10493.922624484776</v>
      </c>
      <c r="V1472">
        <v>0.17924304796801138</v>
      </c>
      <c r="W1472">
        <v>9.2760285519257515</v>
      </c>
      <c r="X1472">
        <v>0.16176606695172602</v>
      </c>
      <c r="Z1472">
        <v>12554</v>
      </c>
      <c r="AA1472">
        <v>9.4377946188774775</v>
      </c>
      <c r="AB1472">
        <v>0</v>
      </c>
      <c r="AC1472">
        <v>1</v>
      </c>
      <c r="AD1472">
        <v>8.01</v>
      </c>
      <c r="AE1472">
        <v>7.91</v>
      </c>
      <c r="AF1472">
        <v>5.09</v>
      </c>
    </row>
    <row r="1473" spans="1:32" x14ac:dyDescent="0.3">
      <c r="A1473">
        <v>2</v>
      </c>
      <c r="B1473">
        <v>1.06</v>
      </c>
      <c r="C1473">
        <f t="shared" si="230"/>
        <v>1.0128957753911554</v>
      </c>
      <c r="E1473" t="s">
        <v>3</v>
      </c>
      <c r="F1473" t="s">
        <v>10</v>
      </c>
      <c r="G1473">
        <f t="shared" si="231"/>
        <v>0</v>
      </c>
      <c r="H1473">
        <f t="shared" si="232"/>
        <v>0</v>
      </c>
      <c r="I1473">
        <f t="shared" si="233"/>
        <v>0</v>
      </c>
      <c r="J1473">
        <f t="shared" si="234"/>
        <v>1</v>
      </c>
      <c r="K1473" t="s">
        <v>7</v>
      </c>
      <c r="L1473">
        <f t="shared" si="235"/>
        <v>0</v>
      </c>
      <c r="M1473">
        <f t="shared" si="236"/>
        <v>1</v>
      </c>
      <c r="N1473">
        <f t="shared" si="237"/>
        <v>0</v>
      </c>
      <c r="O1473">
        <v>61.8</v>
      </c>
      <c r="P1473">
        <v>56</v>
      </c>
      <c r="Q1473">
        <v>6060</v>
      </c>
      <c r="R1473">
        <v>8.7094650790633601</v>
      </c>
      <c r="S1473">
        <f t="shared" si="228"/>
        <v>6060</v>
      </c>
      <c r="T1473">
        <v>8.61607667549832</v>
      </c>
      <c r="U1473">
        <f t="shared" si="229"/>
        <v>5519.688328773178</v>
      </c>
      <c r="V1473">
        <v>9.3388403565040079E-2</v>
      </c>
      <c r="W1473">
        <v>8.6142551661161786</v>
      </c>
      <c r="X1473">
        <v>9.5209912947181508E-2</v>
      </c>
      <c r="Z1473">
        <v>6060</v>
      </c>
      <c r="AA1473">
        <v>8.7094650790633601</v>
      </c>
      <c r="AB1473">
        <v>0</v>
      </c>
      <c r="AC1473">
        <v>1</v>
      </c>
      <c r="AD1473">
        <v>6.5</v>
      </c>
      <c r="AE1473">
        <v>6.57</v>
      </c>
      <c r="AF1473">
        <v>4.05</v>
      </c>
    </row>
    <row r="1474" spans="1:32" x14ac:dyDescent="0.3">
      <c r="A1474">
        <v>2</v>
      </c>
      <c r="B1474">
        <v>1.52</v>
      </c>
      <c r="C1474">
        <f t="shared" si="230"/>
        <v>1.0964463975475236</v>
      </c>
      <c r="E1474" t="s">
        <v>12</v>
      </c>
      <c r="F1474" t="s">
        <v>13</v>
      </c>
      <c r="G1474">
        <f t="shared" si="231"/>
        <v>0</v>
      </c>
      <c r="H1474">
        <f t="shared" si="232"/>
        <v>0</v>
      </c>
      <c r="I1474">
        <f t="shared" si="233"/>
        <v>1</v>
      </c>
      <c r="J1474">
        <f t="shared" si="234"/>
        <v>0</v>
      </c>
      <c r="K1474" t="s">
        <v>7</v>
      </c>
      <c r="L1474">
        <f t="shared" si="235"/>
        <v>0</v>
      </c>
      <c r="M1474">
        <f t="shared" si="236"/>
        <v>1</v>
      </c>
      <c r="N1474">
        <f t="shared" si="237"/>
        <v>0</v>
      </c>
      <c r="O1474">
        <v>61.5</v>
      </c>
      <c r="P1474">
        <v>58</v>
      </c>
      <c r="Q1474">
        <v>13207</v>
      </c>
      <c r="R1474">
        <v>9.4885022710438047</v>
      </c>
      <c r="S1474">
        <f t="shared" si="228"/>
        <v>13207.000000000005</v>
      </c>
      <c r="T1474">
        <v>9.3540984728564602</v>
      </c>
      <c r="U1474">
        <f t="shared" si="229"/>
        <v>11546.047768620838</v>
      </c>
      <c r="V1474">
        <v>0.13440379818734449</v>
      </c>
      <c r="W1474">
        <v>9.3591066273671686</v>
      </c>
      <c r="X1474">
        <v>0.12939564367663614</v>
      </c>
      <c r="Z1474">
        <v>13207</v>
      </c>
      <c r="AA1474">
        <v>9.4885022710438047</v>
      </c>
      <c r="AB1474">
        <v>0</v>
      </c>
      <c r="AC1474">
        <v>1</v>
      </c>
      <c r="AD1474">
        <v>7.39</v>
      </c>
      <c r="AE1474">
        <v>7.31</v>
      </c>
      <c r="AF1474">
        <v>4.5199999999999996</v>
      </c>
    </row>
    <row r="1475" spans="1:32" x14ac:dyDescent="0.3">
      <c r="A1475">
        <v>2</v>
      </c>
      <c r="B1475">
        <v>1.54</v>
      </c>
      <c r="C1475">
        <f t="shared" si="230"/>
        <v>1.09960272268227</v>
      </c>
      <c r="E1475" t="s">
        <v>12</v>
      </c>
      <c r="F1475" t="s">
        <v>13</v>
      </c>
      <c r="G1475">
        <f t="shared" si="231"/>
        <v>0</v>
      </c>
      <c r="H1475">
        <f t="shared" si="232"/>
        <v>0</v>
      </c>
      <c r="I1475">
        <f t="shared" si="233"/>
        <v>1</v>
      </c>
      <c r="J1475">
        <f t="shared" si="234"/>
        <v>0</v>
      </c>
      <c r="K1475" t="s">
        <v>15</v>
      </c>
      <c r="L1475">
        <f t="shared" si="235"/>
        <v>0</v>
      </c>
      <c r="M1475">
        <f t="shared" si="236"/>
        <v>1</v>
      </c>
      <c r="N1475">
        <f t="shared" si="237"/>
        <v>0</v>
      </c>
      <c r="O1475">
        <v>60.2</v>
      </c>
      <c r="P1475">
        <v>60</v>
      </c>
      <c r="Q1475">
        <v>13292</v>
      </c>
      <c r="R1475">
        <v>9.4949176294744841</v>
      </c>
      <c r="S1475">
        <f t="shared" ref="S1475:S1501" si="238">EXP(R1475)</f>
        <v>13291.999999999989</v>
      </c>
      <c r="T1475">
        <v>9.4156432695105128</v>
      </c>
      <c r="U1475">
        <f t="shared" ref="U1475:U1501" si="239">EXP(T1475)</f>
        <v>12278.969355951889</v>
      </c>
      <c r="V1475">
        <v>7.9274359963971364E-2</v>
      </c>
      <c r="W1475">
        <v>9.4195318500038105</v>
      </c>
      <c r="X1475">
        <v>7.5385779470673597E-2</v>
      </c>
      <c r="Z1475">
        <v>13292</v>
      </c>
      <c r="AA1475">
        <v>9.4949176294744841</v>
      </c>
      <c r="AB1475">
        <v>0</v>
      </c>
      <c r="AC1475">
        <v>1</v>
      </c>
      <c r="AD1475">
        <v>7.51</v>
      </c>
      <c r="AE1475">
        <v>7.44</v>
      </c>
      <c r="AF1475">
        <v>4.5</v>
      </c>
    </row>
    <row r="1476" spans="1:32" x14ac:dyDescent="0.3">
      <c r="A1476">
        <v>2</v>
      </c>
      <c r="B1476">
        <v>1.01</v>
      </c>
      <c r="C1476">
        <f t="shared" si="230"/>
        <v>1.0021904733436682</v>
      </c>
      <c r="E1476" t="s">
        <v>12</v>
      </c>
      <c r="F1476" t="s">
        <v>6</v>
      </c>
      <c r="G1476">
        <f t="shared" si="231"/>
        <v>0</v>
      </c>
      <c r="H1476">
        <f t="shared" si="232"/>
        <v>1</v>
      </c>
      <c r="I1476">
        <f t="shared" si="233"/>
        <v>0</v>
      </c>
      <c r="J1476">
        <f t="shared" si="234"/>
        <v>0</v>
      </c>
      <c r="K1476" t="s">
        <v>11</v>
      </c>
      <c r="L1476">
        <f t="shared" si="235"/>
        <v>0</v>
      </c>
      <c r="M1476">
        <f t="shared" si="236"/>
        <v>0</v>
      </c>
      <c r="N1476">
        <f t="shared" si="237"/>
        <v>1</v>
      </c>
      <c r="O1476">
        <v>62.6</v>
      </c>
      <c r="P1476">
        <v>59</v>
      </c>
      <c r="Q1476">
        <v>4751</v>
      </c>
      <c r="R1476">
        <v>8.4661104011869206</v>
      </c>
      <c r="S1476">
        <f t="shared" si="238"/>
        <v>4750.9999999999964</v>
      </c>
      <c r="T1476">
        <v>8.4364741926750284</v>
      </c>
      <c r="U1476">
        <f t="shared" si="239"/>
        <v>4612.2643272257892</v>
      </c>
      <c r="V1476">
        <v>2.9636208511892193E-2</v>
      </c>
      <c r="W1476">
        <v>8.4414946108231739</v>
      </c>
      <c r="X1476">
        <v>2.4615790363746726E-2</v>
      </c>
      <c r="Z1476">
        <v>4751</v>
      </c>
      <c r="AA1476">
        <v>8.4661104011869206</v>
      </c>
      <c r="AB1476">
        <v>0</v>
      </c>
      <c r="AC1476">
        <v>1</v>
      </c>
      <c r="AD1476">
        <v>6.39</v>
      </c>
      <c r="AE1476">
        <v>6.36</v>
      </c>
      <c r="AF1476">
        <v>3.99</v>
      </c>
    </row>
    <row r="1477" spans="1:32" x14ac:dyDescent="0.3">
      <c r="A1477">
        <v>2</v>
      </c>
      <c r="B1477">
        <v>1.51</v>
      </c>
      <c r="C1477">
        <f t="shared" si="230"/>
        <v>1.0948560705584958</v>
      </c>
      <c r="E1477" t="s">
        <v>3</v>
      </c>
      <c r="F1477" t="s">
        <v>6</v>
      </c>
      <c r="G1477">
        <f t="shared" si="231"/>
        <v>0</v>
      </c>
      <c r="H1477">
        <f t="shared" si="232"/>
        <v>1</v>
      </c>
      <c r="I1477">
        <f t="shared" si="233"/>
        <v>0</v>
      </c>
      <c r="J1477">
        <f t="shared" si="234"/>
        <v>0</v>
      </c>
      <c r="K1477" t="s">
        <v>2</v>
      </c>
      <c r="L1477">
        <f t="shared" si="235"/>
        <v>0</v>
      </c>
      <c r="M1477">
        <f t="shared" si="236"/>
        <v>0</v>
      </c>
      <c r="N1477">
        <f t="shared" si="237"/>
        <v>1</v>
      </c>
      <c r="O1477">
        <v>62.2</v>
      </c>
      <c r="P1477">
        <v>56</v>
      </c>
      <c r="Q1477">
        <v>13254</v>
      </c>
      <c r="R1477">
        <v>9.4920546726481714</v>
      </c>
      <c r="S1477">
        <f t="shared" si="238"/>
        <v>13253.999999999989</v>
      </c>
      <c r="T1477">
        <v>9.138875968205749</v>
      </c>
      <c r="U1477">
        <f t="shared" si="239"/>
        <v>9310.2941814192018</v>
      </c>
      <c r="V1477">
        <v>0.35317870444242239</v>
      </c>
      <c r="W1477">
        <v>9.1332840890175522</v>
      </c>
      <c r="X1477">
        <v>0.3587705836306192</v>
      </c>
      <c r="Z1477">
        <v>13254</v>
      </c>
      <c r="AA1477">
        <v>9.4920546726481714</v>
      </c>
      <c r="AB1477">
        <v>0</v>
      </c>
      <c r="AC1477">
        <v>1</v>
      </c>
      <c r="AD1477">
        <v>7.31</v>
      </c>
      <c r="AE1477">
        <v>7.36</v>
      </c>
      <c r="AF1477">
        <v>4.5599999999999996</v>
      </c>
    </row>
    <row r="1478" spans="1:32" x14ac:dyDescent="0.3">
      <c r="A1478">
        <v>2</v>
      </c>
      <c r="B1478">
        <v>1.01</v>
      </c>
      <c r="C1478">
        <f t="shared" si="230"/>
        <v>1.0021904733436682</v>
      </c>
      <c r="E1478" t="s">
        <v>0</v>
      </c>
      <c r="F1478" t="s">
        <v>14</v>
      </c>
      <c r="G1478">
        <f t="shared" si="231"/>
        <v>0</v>
      </c>
      <c r="H1478">
        <f t="shared" si="232"/>
        <v>1</v>
      </c>
      <c r="I1478">
        <f t="shared" si="233"/>
        <v>0</v>
      </c>
      <c r="J1478">
        <f t="shared" si="234"/>
        <v>0</v>
      </c>
      <c r="K1478" t="s">
        <v>11</v>
      </c>
      <c r="L1478">
        <f t="shared" si="235"/>
        <v>0</v>
      </c>
      <c r="M1478">
        <f t="shared" si="236"/>
        <v>0</v>
      </c>
      <c r="N1478">
        <f t="shared" si="237"/>
        <v>1</v>
      </c>
      <c r="O1478">
        <v>63.2</v>
      </c>
      <c r="P1478">
        <v>59</v>
      </c>
      <c r="Q1478">
        <v>4416</v>
      </c>
      <c r="R1478">
        <v>8.3929895879569312</v>
      </c>
      <c r="S1478">
        <f t="shared" si="238"/>
        <v>4416</v>
      </c>
      <c r="T1478">
        <v>8.4564061205923142</v>
      </c>
      <c r="U1478">
        <f t="shared" si="239"/>
        <v>4705.1179491135872</v>
      </c>
      <c r="V1478">
        <v>-6.3416532635383049E-2</v>
      </c>
      <c r="W1478">
        <v>8.4572129354074121</v>
      </c>
      <c r="X1478">
        <v>-6.4223347450480972E-2</v>
      </c>
      <c r="Z1478">
        <v>4416</v>
      </c>
      <c r="AA1478">
        <v>8.3929895879569312</v>
      </c>
      <c r="AB1478">
        <v>0</v>
      </c>
      <c r="AC1478">
        <v>1</v>
      </c>
      <c r="AD1478">
        <v>6.35</v>
      </c>
      <c r="AE1478">
        <v>6.38</v>
      </c>
      <c r="AF1478">
        <v>4.0199999999999996</v>
      </c>
    </row>
    <row r="1479" spans="1:32" x14ac:dyDescent="0.3">
      <c r="A1479">
        <v>2</v>
      </c>
      <c r="B1479">
        <v>1.63</v>
      </c>
      <c r="C1479">
        <f t="shared" si="230"/>
        <v>1.1134226562407845</v>
      </c>
      <c r="E1479" t="s">
        <v>3</v>
      </c>
      <c r="F1479" t="s">
        <v>6</v>
      </c>
      <c r="G1479">
        <f t="shared" si="231"/>
        <v>0</v>
      </c>
      <c r="H1479">
        <f t="shared" si="232"/>
        <v>1</v>
      </c>
      <c r="I1479">
        <f t="shared" si="233"/>
        <v>0</v>
      </c>
      <c r="J1479">
        <f t="shared" si="234"/>
        <v>0</v>
      </c>
      <c r="K1479" t="s">
        <v>2</v>
      </c>
      <c r="L1479">
        <f t="shared" si="235"/>
        <v>0</v>
      </c>
      <c r="M1479">
        <f t="shared" si="236"/>
        <v>0</v>
      </c>
      <c r="N1479">
        <f t="shared" si="237"/>
        <v>1</v>
      </c>
      <c r="O1479">
        <v>60.5</v>
      </c>
      <c r="P1479">
        <v>59</v>
      </c>
      <c r="Q1479">
        <v>14022</v>
      </c>
      <c r="R1479">
        <v>9.5483828037669127</v>
      </c>
      <c r="S1479">
        <f t="shared" si="238"/>
        <v>14021.999999999996</v>
      </c>
      <c r="T1479">
        <v>9.2935993916572546</v>
      </c>
      <c r="U1479">
        <f t="shared" si="239"/>
        <v>10868.232807128008</v>
      </c>
      <c r="V1479">
        <v>0.25478341210965816</v>
      </c>
      <c r="W1479">
        <v>9.2917283670737589</v>
      </c>
      <c r="X1479">
        <v>0.2566544366931538</v>
      </c>
      <c r="Z1479">
        <v>14022</v>
      </c>
      <c r="AA1479">
        <v>9.5483828037669127</v>
      </c>
      <c r="AB1479">
        <v>0</v>
      </c>
      <c r="AC1479">
        <v>1</v>
      </c>
      <c r="AD1479">
        <v>7.66</v>
      </c>
      <c r="AE1479">
        <v>7.62</v>
      </c>
      <c r="AF1479">
        <v>4.62</v>
      </c>
    </row>
    <row r="1480" spans="1:32" x14ac:dyDescent="0.3">
      <c r="A1480">
        <v>2</v>
      </c>
      <c r="B1480">
        <v>1.01</v>
      </c>
      <c r="C1480">
        <f t="shared" si="230"/>
        <v>1.0021904733436682</v>
      </c>
      <c r="E1480" t="s">
        <v>3</v>
      </c>
      <c r="F1480" t="s">
        <v>17</v>
      </c>
      <c r="G1480">
        <f t="shared" si="231"/>
        <v>1</v>
      </c>
      <c r="H1480">
        <f t="shared" si="232"/>
        <v>0</v>
      </c>
      <c r="I1480">
        <f t="shared" si="233"/>
        <v>0</v>
      </c>
      <c r="J1480">
        <f t="shared" si="234"/>
        <v>0</v>
      </c>
      <c r="K1480" t="s">
        <v>9</v>
      </c>
      <c r="L1480">
        <f t="shared" si="235"/>
        <v>0</v>
      </c>
      <c r="M1480">
        <f t="shared" si="236"/>
        <v>1</v>
      </c>
      <c r="N1480">
        <f t="shared" si="237"/>
        <v>0</v>
      </c>
      <c r="O1480">
        <v>62.5</v>
      </c>
      <c r="P1480">
        <v>55</v>
      </c>
      <c r="Q1480">
        <v>11767</v>
      </c>
      <c r="R1480">
        <v>9.3730542824639294</v>
      </c>
      <c r="S1480">
        <f t="shared" si="238"/>
        <v>11767.000000000005</v>
      </c>
      <c r="T1480">
        <v>8.8823047112973423</v>
      </c>
      <c r="U1480">
        <f t="shared" si="239"/>
        <v>7203.3733152903878</v>
      </c>
      <c r="V1480">
        <v>0.49074957116658702</v>
      </c>
      <c r="W1480">
        <v>8.8816338336353482</v>
      </c>
      <c r="X1480">
        <v>0.49142044882858116</v>
      </c>
      <c r="Z1480">
        <v>11767</v>
      </c>
      <c r="AA1480">
        <v>9.3730542824639294</v>
      </c>
      <c r="AB1480">
        <v>0</v>
      </c>
      <c r="AC1480">
        <v>1</v>
      </c>
      <c r="AD1480">
        <v>6.44</v>
      </c>
      <c r="AE1480">
        <v>6.39</v>
      </c>
      <c r="AF1480">
        <v>4.01</v>
      </c>
    </row>
    <row r="1481" spans="1:32" x14ac:dyDescent="0.3">
      <c r="A1481">
        <v>2</v>
      </c>
      <c r="B1481">
        <v>1.01</v>
      </c>
      <c r="C1481">
        <f t="shared" si="230"/>
        <v>1.0021904733436682</v>
      </c>
      <c r="E1481" t="s">
        <v>18</v>
      </c>
      <c r="F1481" t="s">
        <v>6</v>
      </c>
      <c r="G1481">
        <f t="shared" si="231"/>
        <v>0</v>
      </c>
      <c r="H1481">
        <f t="shared" si="232"/>
        <v>1</v>
      </c>
      <c r="I1481">
        <f t="shared" si="233"/>
        <v>0</v>
      </c>
      <c r="J1481">
        <f t="shared" si="234"/>
        <v>0</v>
      </c>
      <c r="K1481" t="s">
        <v>15</v>
      </c>
      <c r="L1481">
        <f t="shared" si="235"/>
        <v>0</v>
      </c>
      <c r="M1481">
        <f t="shared" si="236"/>
        <v>1</v>
      </c>
      <c r="N1481">
        <f t="shared" si="237"/>
        <v>0</v>
      </c>
      <c r="O1481">
        <v>62.9</v>
      </c>
      <c r="P1481">
        <v>57</v>
      </c>
      <c r="Q1481">
        <v>6488</v>
      </c>
      <c r="R1481">
        <v>8.7777095957952493</v>
      </c>
      <c r="S1481">
        <f t="shared" si="238"/>
        <v>6488.0000000000036</v>
      </c>
      <c r="T1481">
        <v>8.8686266904340787</v>
      </c>
      <c r="U1481">
        <f t="shared" si="239"/>
        <v>7105.5161963105247</v>
      </c>
      <c r="V1481">
        <v>-9.0917094638829354E-2</v>
      </c>
      <c r="W1481">
        <v>8.8672673171745267</v>
      </c>
      <c r="X1481">
        <v>-8.9557721379277311E-2</v>
      </c>
      <c r="Z1481">
        <v>6488</v>
      </c>
      <c r="AA1481">
        <v>8.7777095957952493</v>
      </c>
      <c r="AB1481">
        <v>0</v>
      </c>
      <c r="AC1481">
        <v>1</v>
      </c>
      <c r="AD1481">
        <v>6.37</v>
      </c>
      <c r="AE1481">
        <v>6.43</v>
      </c>
      <c r="AF1481">
        <v>4.0199999999999996</v>
      </c>
    </row>
    <row r="1482" spans="1:32" x14ac:dyDescent="0.3">
      <c r="A1482">
        <v>2</v>
      </c>
      <c r="B1482">
        <v>1.64</v>
      </c>
      <c r="C1482">
        <f t="shared" si="230"/>
        <v>1.1149211708011584</v>
      </c>
      <c r="E1482" t="s">
        <v>3</v>
      </c>
      <c r="F1482" t="s">
        <v>13</v>
      </c>
      <c r="G1482">
        <f t="shared" si="231"/>
        <v>0</v>
      </c>
      <c r="H1482">
        <f t="shared" si="232"/>
        <v>0</v>
      </c>
      <c r="I1482">
        <f t="shared" si="233"/>
        <v>1</v>
      </c>
      <c r="J1482">
        <f t="shared" si="234"/>
        <v>0</v>
      </c>
      <c r="K1482" t="s">
        <v>15</v>
      </c>
      <c r="L1482">
        <f t="shared" si="235"/>
        <v>0</v>
      </c>
      <c r="M1482">
        <f t="shared" si="236"/>
        <v>1</v>
      </c>
      <c r="N1482">
        <f t="shared" si="237"/>
        <v>0</v>
      </c>
      <c r="O1482">
        <v>61.5</v>
      </c>
      <c r="P1482">
        <v>56</v>
      </c>
      <c r="Q1482">
        <v>16297</v>
      </c>
      <c r="R1482">
        <v>9.6987363207759891</v>
      </c>
      <c r="S1482">
        <f t="shared" si="238"/>
        <v>16297.000000000005</v>
      </c>
      <c r="T1482">
        <v>9.5665601736370363</v>
      </c>
      <c r="U1482">
        <f t="shared" si="239"/>
        <v>14279.213732623648</v>
      </c>
      <c r="V1482">
        <v>0.13217614713895287</v>
      </c>
      <c r="W1482">
        <v>9.5627609251855379</v>
      </c>
      <c r="X1482">
        <v>0.13597539559045124</v>
      </c>
      <c r="Z1482">
        <v>16297</v>
      </c>
      <c r="AA1482">
        <v>9.6987363207759891</v>
      </c>
      <c r="AB1482">
        <v>0</v>
      </c>
      <c r="AC1482">
        <v>1</v>
      </c>
      <c r="AD1482">
        <v>7.59</v>
      </c>
      <c r="AE1482">
        <v>7.62</v>
      </c>
      <c r="AF1482">
        <v>4.68</v>
      </c>
    </row>
    <row r="1483" spans="1:32" x14ac:dyDescent="0.3">
      <c r="A1483">
        <v>2</v>
      </c>
      <c r="B1483">
        <v>1.01</v>
      </c>
      <c r="C1483">
        <f t="shared" si="230"/>
        <v>1.0021904733436682</v>
      </c>
      <c r="E1483" t="s">
        <v>8</v>
      </c>
      <c r="F1483" t="s">
        <v>13</v>
      </c>
      <c r="G1483">
        <f t="shared" si="231"/>
        <v>0</v>
      </c>
      <c r="H1483">
        <f t="shared" si="232"/>
        <v>0</v>
      </c>
      <c r="I1483">
        <f t="shared" si="233"/>
        <v>1</v>
      </c>
      <c r="J1483">
        <f t="shared" si="234"/>
        <v>0</v>
      </c>
      <c r="K1483" t="s">
        <v>11</v>
      </c>
      <c r="L1483">
        <f t="shared" si="235"/>
        <v>0</v>
      </c>
      <c r="M1483">
        <f t="shared" si="236"/>
        <v>0</v>
      </c>
      <c r="N1483">
        <f t="shared" si="237"/>
        <v>1</v>
      </c>
      <c r="O1483">
        <v>68.5</v>
      </c>
      <c r="P1483">
        <v>63</v>
      </c>
      <c r="Q1483">
        <v>3173</v>
      </c>
      <c r="R1483">
        <v>8.0624327915831948</v>
      </c>
      <c r="S1483">
        <f t="shared" si="238"/>
        <v>3172.9999999999977</v>
      </c>
      <c r="T1483">
        <v>8.163837279390977</v>
      </c>
      <c r="U1483">
        <f t="shared" si="239"/>
        <v>3511.6359109953819</v>
      </c>
      <c r="V1483">
        <v>-0.10140448780778222</v>
      </c>
      <c r="W1483">
        <v>8.1747488062286244</v>
      </c>
      <c r="X1483">
        <v>-0.11231601464542962</v>
      </c>
      <c r="Z1483">
        <v>3173</v>
      </c>
      <c r="AA1483">
        <v>8.0624327915831948</v>
      </c>
      <c r="AB1483">
        <v>0</v>
      </c>
      <c r="AC1483">
        <v>1</v>
      </c>
      <c r="AD1483">
        <v>6.08</v>
      </c>
      <c r="AE1483">
        <v>6</v>
      </c>
      <c r="AF1483">
        <v>4.1399999999999997</v>
      </c>
    </row>
    <row r="1484" spans="1:32" x14ac:dyDescent="0.3">
      <c r="A1484">
        <v>2</v>
      </c>
      <c r="B1484">
        <v>1.01</v>
      </c>
      <c r="C1484">
        <f t="shared" si="230"/>
        <v>1.0021904733436682</v>
      </c>
      <c r="E1484" t="s">
        <v>3</v>
      </c>
      <c r="F1484" t="s">
        <v>17</v>
      </c>
      <c r="G1484">
        <f t="shared" si="231"/>
        <v>1</v>
      </c>
      <c r="H1484">
        <f t="shared" si="232"/>
        <v>0</v>
      </c>
      <c r="I1484">
        <f t="shared" si="233"/>
        <v>0</v>
      </c>
      <c r="J1484">
        <f t="shared" si="234"/>
        <v>0</v>
      </c>
      <c r="K1484" t="s">
        <v>5</v>
      </c>
      <c r="L1484">
        <f t="shared" si="235"/>
        <v>0</v>
      </c>
      <c r="M1484">
        <f t="shared" si="236"/>
        <v>1</v>
      </c>
      <c r="N1484">
        <f t="shared" si="237"/>
        <v>0</v>
      </c>
      <c r="O1484">
        <v>61.1</v>
      </c>
      <c r="P1484">
        <v>57</v>
      </c>
      <c r="Q1484">
        <v>10860</v>
      </c>
      <c r="R1484">
        <v>9.2928415934879265</v>
      </c>
      <c r="S1484">
        <f t="shared" si="238"/>
        <v>10860</v>
      </c>
      <c r="T1484">
        <v>8.918696690596974</v>
      </c>
      <c r="U1484">
        <f t="shared" si="239"/>
        <v>7470.3467091974826</v>
      </c>
      <c r="V1484">
        <v>0.37414490289095248</v>
      </c>
      <c r="W1484">
        <v>8.9204238625951788</v>
      </c>
      <c r="X1484">
        <v>0.37241773089274766</v>
      </c>
      <c r="Z1484">
        <v>10860</v>
      </c>
      <c r="AA1484">
        <v>9.2928415934879265</v>
      </c>
      <c r="AB1484">
        <v>0</v>
      </c>
      <c r="AC1484">
        <v>1</v>
      </c>
      <c r="AD1484">
        <v>6.47</v>
      </c>
      <c r="AE1484">
        <v>6.49</v>
      </c>
      <c r="AF1484">
        <v>3.96</v>
      </c>
    </row>
    <row r="1485" spans="1:32" x14ac:dyDescent="0.3">
      <c r="A1485">
        <v>2</v>
      </c>
      <c r="B1485">
        <v>1.18</v>
      </c>
      <c r="C1485">
        <f t="shared" si="230"/>
        <v>1.0370670916877107</v>
      </c>
      <c r="E1485" t="s">
        <v>18</v>
      </c>
      <c r="F1485" t="s">
        <v>14</v>
      </c>
      <c r="G1485">
        <f t="shared" si="231"/>
        <v>0</v>
      </c>
      <c r="H1485">
        <f t="shared" si="232"/>
        <v>1</v>
      </c>
      <c r="I1485">
        <f t="shared" si="233"/>
        <v>0</v>
      </c>
      <c r="J1485">
        <f t="shared" si="234"/>
        <v>0</v>
      </c>
      <c r="K1485" t="s">
        <v>5</v>
      </c>
      <c r="L1485">
        <f t="shared" si="235"/>
        <v>0</v>
      </c>
      <c r="M1485">
        <f t="shared" si="236"/>
        <v>1</v>
      </c>
      <c r="N1485">
        <f t="shared" si="237"/>
        <v>0</v>
      </c>
      <c r="O1485">
        <v>60.1</v>
      </c>
      <c r="P1485">
        <v>58</v>
      </c>
      <c r="Q1485">
        <v>11430</v>
      </c>
      <c r="R1485">
        <v>9.3439967567888562</v>
      </c>
      <c r="S1485">
        <f t="shared" si="238"/>
        <v>11429.999999999998</v>
      </c>
      <c r="T1485">
        <v>9.165574252040031</v>
      </c>
      <c r="U1485">
        <f t="shared" si="239"/>
        <v>9562.2109673370414</v>
      </c>
      <c r="V1485">
        <v>0.17842250474882526</v>
      </c>
      <c r="W1485">
        <v>9.1555950082255357</v>
      </c>
      <c r="X1485">
        <v>0.18840174856332048</v>
      </c>
      <c r="Z1485">
        <v>11430</v>
      </c>
      <c r="AA1485">
        <v>9.3439967567888562</v>
      </c>
      <c r="AB1485">
        <v>0</v>
      </c>
      <c r="AC1485">
        <v>1</v>
      </c>
      <c r="AD1485">
        <v>6.88</v>
      </c>
      <c r="AE1485">
        <v>6.92</v>
      </c>
      <c r="AF1485">
        <v>4.1500000000000004</v>
      </c>
    </row>
    <row r="1486" spans="1:32" x14ac:dyDescent="0.3">
      <c r="A1486">
        <v>2</v>
      </c>
      <c r="B1486">
        <v>1.24</v>
      </c>
      <c r="C1486">
        <f t="shared" si="230"/>
        <v>1.0484396301753314</v>
      </c>
      <c r="E1486" t="s">
        <v>12</v>
      </c>
      <c r="F1486" t="s">
        <v>6</v>
      </c>
      <c r="G1486">
        <f t="shared" si="231"/>
        <v>0</v>
      </c>
      <c r="H1486">
        <f t="shared" si="232"/>
        <v>1</v>
      </c>
      <c r="I1486">
        <f t="shared" si="233"/>
        <v>0</v>
      </c>
      <c r="J1486">
        <f t="shared" si="234"/>
        <v>0</v>
      </c>
      <c r="K1486" t="s">
        <v>19</v>
      </c>
      <c r="L1486">
        <f t="shared" si="235"/>
        <v>0</v>
      </c>
      <c r="M1486">
        <f t="shared" si="236"/>
        <v>0</v>
      </c>
      <c r="N1486">
        <f t="shared" si="237"/>
        <v>0</v>
      </c>
      <c r="O1486">
        <v>61.1</v>
      </c>
      <c r="P1486">
        <v>62</v>
      </c>
      <c r="Q1486">
        <v>3528</v>
      </c>
      <c r="R1486">
        <v>8.1684864171266813</v>
      </c>
      <c r="S1486">
        <f t="shared" si="238"/>
        <v>3527.9999999999977</v>
      </c>
      <c r="T1486">
        <v>8.767113090847177</v>
      </c>
      <c r="U1486">
        <f t="shared" si="239"/>
        <v>6419.6128482014265</v>
      </c>
      <c r="V1486">
        <v>-0.59862667372049572</v>
      </c>
      <c r="W1486">
        <v>8.7681967434810524</v>
      </c>
      <c r="X1486">
        <v>-0.59971032635437105</v>
      </c>
      <c r="Z1486">
        <v>3528</v>
      </c>
      <c r="AA1486">
        <v>8.1684864171266813</v>
      </c>
      <c r="AB1486">
        <v>0</v>
      </c>
      <c r="AC1486">
        <v>1</v>
      </c>
      <c r="AD1486">
        <v>6.91</v>
      </c>
      <c r="AE1486">
        <v>6.86</v>
      </c>
      <c r="AF1486">
        <v>4.21</v>
      </c>
    </row>
    <row r="1487" spans="1:32" x14ac:dyDescent="0.3">
      <c r="A1487">
        <v>2</v>
      </c>
      <c r="B1487">
        <v>1.02</v>
      </c>
      <c r="C1487">
        <f t="shared" si="230"/>
        <v>1.0043640927805335</v>
      </c>
      <c r="E1487" t="s">
        <v>0</v>
      </c>
      <c r="F1487" t="s">
        <v>10</v>
      </c>
      <c r="G1487">
        <f t="shared" si="231"/>
        <v>0</v>
      </c>
      <c r="H1487">
        <f t="shared" si="232"/>
        <v>0</v>
      </c>
      <c r="I1487">
        <f t="shared" si="233"/>
        <v>0</v>
      </c>
      <c r="J1487">
        <f t="shared" si="234"/>
        <v>1</v>
      </c>
      <c r="K1487" t="s">
        <v>11</v>
      </c>
      <c r="L1487">
        <f t="shared" si="235"/>
        <v>0</v>
      </c>
      <c r="M1487">
        <f t="shared" si="236"/>
        <v>0</v>
      </c>
      <c r="N1487">
        <f t="shared" si="237"/>
        <v>1</v>
      </c>
      <c r="O1487">
        <v>63.6</v>
      </c>
      <c r="P1487">
        <v>56</v>
      </c>
      <c r="Q1487">
        <v>3856</v>
      </c>
      <c r="R1487">
        <v>8.2573856557304364</v>
      </c>
      <c r="S1487">
        <f t="shared" si="238"/>
        <v>3856.0000000000005</v>
      </c>
      <c r="T1487">
        <v>8.1287061471138973</v>
      </c>
      <c r="U1487">
        <f t="shared" si="239"/>
        <v>3390.410034242223</v>
      </c>
      <c r="V1487">
        <v>0.1286795086165391</v>
      </c>
      <c r="W1487">
        <v>8.1241121861516916</v>
      </c>
      <c r="X1487">
        <v>0.13327346957874475</v>
      </c>
      <c r="Z1487">
        <v>3856</v>
      </c>
      <c r="AA1487">
        <v>8.2573856557304364</v>
      </c>
      <c r="AB1487">
        <v>0</v>
      </c>
      <c r="AC1487">
        <v>1</v>
      </c>
      <c r="AD1487">
        <v>6.4</v>
      </c>
      <c r="AE1487">
        <v>6.37</v>
      </c>
      <c r="AF1487">
        <v>4.0599999999999996</v>
      </c>
    </row>
    <row r="1488" spans="1:32" x14ac:dyDescent="0.3">
      <c r="A1488">
        <v>2</v>
      </c>
      <c r="B1488">
        <v>1.26</v>
      </c>
      <c r="C1488">
        <f t="shared" si="230"/>
        <v>1.0521350361527664</v>
      </c>
      <c r="E1488" t="s">
        <v>12</v>
      </c>
      <c r="F1488" t="s">
        <v>10</v>
      </c>
      <c r="G1488">
        <f t="shared" si="231"/>
        <v>0</v>
      </c>
      <c r="H1488">
        <f t="shared" si="232"/>
        <v>0</v>
      </c>
      <c r="I1488">
        <f t="shared" si="233"/>
        <v>0</v>
      </c>
      <c r="J1488">
        <f t="shared" si="234"/>
        <v>1</v>
      </c>
      <c r="K1488" t="s">
        <v>15</v>
      </c>
      <c r="L1488">
        <f t="shared" si="235"/>
        <v>0</v>
      </c>
      <c r="M1488">
        <f t="shared" si="236"/>
        <v>1</v>
      </c>
      <c r="N1488">
        <f t="shared" si="237"/>
        <v>0</v>
      </c>
      <c r="O1488">
        <v>62.4</v>
      </c>
      <c r="P1488">
        <v>58</v>
      </c>
      <c r="Q1488">
        <v>6023</v>
      </c>
      <c r="R1488">
        <v>8.7033407530437206</v>
      </c>
      <c r="S1488">
        <f t="shared" si="238"/>
        <v>6022.9999999999973</v>
      </c>
      <c r="T1488">
        <v>8.891497543045098</v>
      </c>
      <c r="U1488">
        <f t="shared" si="239"/>
        <v>7269.8980209177207</v>
      </c>
      <c r="V1488">
        <v>-0.18815679000137742</v>
      </c>
      <c r="W1488">
        <v>8.8809252339697959</v>
      </c>
      <c r="X1488">
        <v>-0.17758448092607537</v>
      </c>
      <c r="Z1488">
        <v>6023</v>
      </c>
      <c r="AA1488">
        <v>8.7033407530437206</v>
      </c>
      <c r="AB1488">
        <v>0</v>
      </c>
      <c r="AC1488">
        <v>1</v>
      </c>
      <c r="AD1488">
        <v>6.88</v>
      </c>
      <c r="AE1488">
        <v>6.94</v>
      </c>
      <c r="AF1488">
        <v>4.3099999999999996</v>
      </c>
    </row>
    <row r="1489" spans="1:32" x14ac:dyDescent="0.3">
      <c r="A1489">
        <v>2</v>
      </c>
      <c r="B1489">
        <v>1.01</v>
      </c>
      <c r="C1489">
        <f t="shared" si="230"/>
        <v>1.0021904733436682</v>
      </c>
      <c r="E1489" t="s">
        <v>12</v>
      </c>
      <c r="F1489" t="s">
        <v>4</v>
      </c>
      <c r="G1489">
        <f t="shared" si="231"/>
        <v>0</v>
      </c>
      <c r="H1489">
        <f t="shared" si="232"/>
        <v>0</v>
      </c>
      <c r="I1489">
        <f t="shared" si="233"/>
        <v>1</v>
      </c>
      <c r="J1489">
        <f t="shared" si="234"/>
        <v>0</v>
      </c>
      <c r="K1489" t="s">
        <v>19</v>
      </c>
      <c r="L1489">
        <f t="shared" si="235"/>
        <v>0</v>
      </c>
      <c r="M1489">
        <f t="shared" si="236"/>
        <v>0</v>
      </c>
      <c r="N1489">
        <f t="shared" si="237"/>
        <v>0</v>
      </c>
      <c r="O1489">
        <v>60.1</v>
      </c>
      <c r="P1489">
        <v>58</v>
      </c>
      <c r="Q1489">
        <v>2520</v>
      </c>
      <c r="R1489">
        <v>7.8320141805054693</v>
      </c>
      <c r="S1489">
        <f t="shared" si="238"/>
        <v>2520.0000000000009</v>
      </c>
      <c r="T1489">
        <v>8.3144718392663339</v>
      </c>
      <c r="U1489">
        <f t="shared" si="239"/>
        <v>4082.5286364770805</v>
      </c>
      <c r="V1489">
        <v>-0.48245765876086466</v>
      </c>
      <c r="W1489">
        <v>8.3286947554879678</v>
      </c>
      <c r="X1489">
        <v>-0.49668057498249851</v>
      </c>
      <c r="Z1489">
        <v>2520</v>
      </c>
      <c r="AA1489">
        <v>7.8320141805054693</v>
      </c>
      <c r="AB1489">
        <v>0</v>
      </c>
      <c r="AC1489">
        <v>1</v>
      </c>
      <c r="AD1489">
        <v>6.49</v>
      </c>
      <c r="AE1489">
        <v>6.44</v>
      </c>
      <c r="AF1489">
        <v>3.89</v>
      </c>
    </row>
    <row r="1490" spans="1:32" x14ac:dyDescent="0.3">
      <c r="A1490">
        <v>2</v>
      </c>
      <c r="B1490">
        <v>1.02</v>
      </c>
      <c r="C1490">
        <f t="shared" si="230"/>
        <v>1.0043640927805335</v>
      </c>
      <c r="E1490" t="s">
        <v>3</v>
      </c>
      <c r="F1490" t="s">
        <v>13</v>
      </c>
      <c r="G1490">
        <f t="shared" si="231"/>
        <v>0</v>
      </c>
      <c r="H1490">
        <f t="shared" si="232"/>
        <v>0</v>
      </c>
      <c r="I1490">
        <f t="shared" si="233"/>
        <v>1</v>
      </c>
      <c r="J1490">
        <f t="shared" si="234"/>
        <v>0</v>
      </c>
      <c r="K1490" t="s">
        <v>15</v>
      </c>
      <c r="L1490">
        <f t="shared" si="235"/>
        <v>0</v>
      </c>
      <c r="M1490">
        <f t="shared" si="236"/>
        <v>1</v>
      </c>
      <c r="N1490">
        <f t="shared" si="237"/>
        <v>0</v>
      </c>
      <c r="O1490">
        <v>62.5</v>
      </c>
      <c r="P1490">
        <v>57</v>
      </c>
      <c r="Q1490">
        <v>6352</v>
      </c>
      <c r="R1490">
        <v>8.7565250029269723</v>
      </c>
      <c r="S1490">
        <f t="shared" si="238"/>
        <v>6352.0000000000045</v>
      </c>
      <c r="T1490">
        <v>8.7469328305459868</v>
      </c>
      <c r="U1490">
        <f t="shared" si="239"/>
        <v>6291.3618119537259</v>
      </c>
      <c r="V1490">
        <v>9.5921723809855308E-3</v>
      </c>
      <c r="W1490">
        <v>8.7468771744623552</v>
      </c>
      <c r="X1490">
        <v>9.647828464617092E-3</v>
      </c>
      <c r="Z1490">
        <v>6352</v>
      </c>
      <c r="AA1490">
        <v>8.7565250029269723</v>
      </c>
      <c r="AB1490">
        <v>0</v>
      </c>
      <c r="AC1490">
        <v>1</v>
      </c>
      <c r="AD1490">
        <v>6.41</v>
      </c>
      <c r="AE1490">
        <v>6.45</v>
      </c>
      <c r="AF1490">
        <v>4.0199999999999996</v>
      </c>
    </row>
    <row r="1491" spans="1:32" x14ac:dyDescent="0.3">
      <c r="A1491">
        <v>2</v>
      </c>
      <c r="B1491">
        <v>1.51</v>
      </c>
      <c r="C1491">
        <f t="shared" si="230"/>
        <v>1.0948560705584958</v>
      </c>
      <c r="E1491" t="s">
        <v>12</v>
      </c>
      <c r="F1491" t="s">
        <v>10</v>
      </c>
      <c r="G1491">
        <f t="shared" si="231"/>
        <v>0</v>
      </c>
      <c r="H1491">
        <f t="shared" si="232"/>
        <v>0</v>
      </c>
      <c r="I1491">
        <f t="shared" si="233"/>
        <v>0</v>
      </c>
      <c r="J1491">
        <f t="shared" si="234"/>
        <v>1</v>
      </c>
      <c r="K1491" t="s">
        <v>11</v>
      </c>
      <c r="L1491">
        <f t="shared" si="235"/>
        <v>0</v>
      </c>
      <c r="M1491">
        <f t="shared" si="236"/>
        <v>0</v>
      </c>
      <c r="N1491">
        <f t="shared" si="237"/>
        <v>1</v>
      </c>
      <c r="O1491">
        <v>60.4</v>
      </c>
      <c r="P1491">
        <v>56</v>
      </c>
      <c r="Q1491">
        <v>7577</v>
      </c>
      <c r="R1491">
        <v>8.9328726219313737</v>
      </c>
      <c r="S1491">
        <f t="shared" si="238"/>
        <v>7577.0000000000018</v>
      </c>
      <c r="T1491">
        <v>8.7721095219637011</v>
      </c>
      <c r="U1491">
        <f t="shared" si="239"/>
        <v>6451.7682658620724</v>
      </c>
      <c r="V1491">
        <v>0.16076309996767257</v>
      </c>
      <c r="W1491">
        <v>8.7789671403742453</v>
      </c>
      <c r="X1491">
        <v>0.15390548155712835</v>
      </c>
      <c r="Z1491">
        <v>7577</v>
      </c>
      <c r="AA1491">
        <v>8.9328726219313737</v>
      </c>
      <c r="AB1491">
        <v>0</v>
      </c>
      <c r="AC1491">
        <v>1</v>
      </c>
      <c r="AD1491">
        <v>7.4</v>
      </c>
      <c r="AE1491">
        <v>7.36</v>
      </c>
      <c r="AF1491">
        <v>4.46</v>
      </c>
    </row>
    <row r="1492" spans="1:32" x14ac:dyDescent="0.3">
      <c r="A1492">
        <v>2</v>
      </c>
      <c r="B1492">
        <v>1.21</v>
      </c>
      <c r="C1492">
        <f t="shared" si="230"/>
        <v>1.0428083570334503</v>
      </c>
      <c r="E1492" t="s">
        <v>0</v>
      </c>
      <c r="F1492" t="s">
        <v>1</v>
      </c>
      <c r="G1492">
        <f t="shared" si="231"/>
        <v>0</v>
      </c>
      <c r="H1492">
        <f t="shared" si="232"/>
        <v>0</v>
      </c>
      <c r="I1492">
        <f t="shared" si="233"/>
        <v>0</v>
      </c>
      <c r="J1492">
        <f t="shared" si="234"/>
        <v>1</v>
      </c>
      <c r="K1492" t="s">
        <v>11</v>
      </c>
      <c r="L1492">
        <f t="shared" si="235"/>
        <v>0</v>
      </c>
      <c r="M1492">
        <f t="shared" si="236"/>
        <v>0</v>
      </c>
      <c r="N1492">
        <f t="shared" si="237"/>
        <v>1</v>
      </c>
      <c r="O1492">
        <v>61.1</v>
      </c>
      <c r="P1492">
        <v>60.8</v>
      </c>
      <c r="Q1492">
        <v>4824</v>
      </c>
      <c r="R1492">
        <v>8.481358738407021</v>
      </c>
      <c r="S1492">
        <f t="shared" si="238"/>
        <v>4823.9999999999982</v>
      </c>
      <c r="T1492">
        <v>8.4381529940169102</v>
      </c>
      <c r="U1492">
        <f t="shared" si="239"/>
        <v>4620.0139059489284</v>
      </c>
      <c r="V1492">
        <v>4.3205744390110823E-2</v>
      </c>
      <c r="W1492">
        <v>8.4356595029663204</v>
      </c>
      <c r="X1492">
        <v>4.5699235440700647E-2</v>
      </c>
      <c r="Z1492">
        <v>4824</v>
      </c>
      <c r="AA1492">
        <v>8.481358738407021</v>
      </c>
      <c r="AB1492">
        <v>0</v>
      </c>
      <c r="AC1492">
        <v>1</v>
      </c>
      <c r="AD1492">
        <v>6.83</v>
      </c>
      <c r="AE1492">
        <v>6.89</v>
      </c>
      <c r="AF1492">
        <v>4.18</v>
      </c>
    </row>
    <row r="1493" spans="1:32" x14ac:dyDescent="0.3">
      <c r="A1493">
        <v>2</v>
      </c>
      <c r="B1493">
        <v>1.01</v>
      </c>
      <c r="C1493">
        <f t="shared" si="230"/>
        <v>1.0021904733436682</v>
      </c>
      <c r="E1493" t="s">
        <v>18</v>
      </c>
      <c r="F1493" t="s">
        <v>14</v>
      </c>
      <c r="G1493">
        <f t="shared" si="231"/>
        <v>0</v>
      </c>
      <c r="H1493">
        <f t="shared" si="232"/>
        <v>1</v>
      </c>
      <c r="I1493">
        <f t="shared" si="233"/>
        <v>0</v>
      </c>
      <c r="J1493">
        <f t="shared" si="234"/>
        <v>0</v>
      </c>
      <c r="K1493" t="s">
        <v>16</v>
      </c>
      <c r="L1493">
        <f t="shared" si="235"/>
        <v>1</v>
      </c>
      <c r="M1493">
        <f t="shared" si="236"/>
        <v>0</v>
      </c>
      <c r="N1493">
        <f t="shared" si="237"/>
        <v>0</v>
      </c>
      <c r="O1493">
        <v>61.9</v>
      </c>
      <c r="P1493">
        <v>59</v>
      </c>
      <c r="Q1493">
        <v>10476</v>
      </c>
      <c r="R1493">
        <v>9.2568422056276027</v>
      </c>
      <c r="S1493">
        <f t="shared" si="238"/>
        <v>10476.000000000002</v>
      </c>
      <c r="T1493">
        <v>9.2118096185618406</v>
      </c>
      <c r="U1493">
        <f t="shared" si="239"/>
        <v>10014.703264572237</v>
      </c>
      <c r="V1493">
        <v>4.5032587065762186E-2</v>
      </c>
      <c r="W1493">
        <v>9.2202654374267166</v>
      </c>
      <c r="X1493">
        <v>3.6576768200886178E-2</v>
      </c>
      <c r="Z1493">
        <v>10476</v>
      </c>
      <c r="AA1493">
        <v>9.2568422056276027</v>
      </c>
      <c r="AB1493">
        <v>0</v>
      </c>
      <c r="AC1493">
        <v>1</v>
      </c>
      <c r="AD1493">
        <v>6.38</v>
      </c>
      <c r="AE1493">
        <v>6.45</v>
      </c>
      <c r="AF1493">
        <v>3.97</v>
      </c>
    </row>
    <row r="1494" spans="1:32" x14ac:dyDescent="0.3">
      <c r="A1494">
        <v>2</v>
      </c>
      <c r="B1494">
        <v>1.01</v>
      </c>
      <c r="C1494">
        <f t="shared" si="230"/>
        <v>1.0021904733436682</v>
      </c>
      <c r="E1494" t="s">
        <v>12</v>
      </c>
      <c r="F1494" t="s">
        <v>10</v>
      </c>
      <c r="G1494">
        <f t="shared" si="231"/>
        <v>0</v>
      </c>
      <c r="H1494">
        <f t="shared" si="232"/>
        <v>0</v>
      </c>
      <c r="I1494">
        <f t="shared" si="233"/>
        <v>0</v>
      </c>
      <c r="J1494">
        <f t="shared" si="234"/>
        <v>1</v>
      </c>
      <c r="K1494" t="s">
        <v>2</v>
      </c>
      <c r="L1494">
        <f t="shared" si="235"/>
        <v>0</v>
      </c>
      <c r="M1494">
        <f t="shared" si="236"/>
        <v>0</v>
      </c>
      <c r="N1494">
        <f t="shared" si="237"/>
        <v>1</v>
      </c>
      <c r="O1494">
        <v>58.6</v>
      </c>
      <c r="P1494">
        <v>62</v>
      </c>
      <c r="Q1494">
        <v>4072</v>
      </c>
      <c r="R1494">
        <v>8.3118895582303587</v>
      </c>
      <c r="S1494">
        <f t="shared" si="238"/>
        <v>4072</v>
      </c>
      <c r="T1494">
        <v>8.0882253042381169</v>
      </c>
      <c r="U1494">
        <f t="shared" si="239"/>
        <v>3255.9042004980292</v>
      </c>
      <c r="V1494">
        <v>0.22366425399224177</v>
      </c>
      <c r="W1494">
        <v>8.1152875268494213</v>
      </c>
      <c r="X1494">
        <v>0.19660203138093735</v>
      </c>
      <c r="Z1494">
        <v>4072</v>
      </c>
      <c r="AA1494">
        <v>8.3118895582303587</v>
      </c>
      <c r="AB1494">
        <v>0</v>
      </c>
      <c r="AC1494">
        <v>1</v>
      </c>
      <c r="AD1494">
        <v>6.51</v>
      </c>
      <c r="AE1494">
        <v>6.45</v>
      </c>
      <c r="AF1494">
        <v>3.8</v>
      </c>
    </row>
    <row r="1495" spans="1:32" x14ac:dyDescent="0.3">
      <c r="A1495">
        <v>2</v>
      </c>
      <c r="B1495">
        <v>1.06</v>
      </c>
      <c r="C1495">
        <f t="shared" si="230"/>
        <v>1.0128957753911554</v>
      </c>
      <c r="E1495" t="s">
        <v>12</v>
      </c>
      <c r="F1495" t="s">
        <v>14</v>
      </c>
      <c r="G1495">
        <f t="shared" si="231"/>
        <v>0</v>
      </c>
      <c r="H1495">
        <f t="shared" si="232"/>
        <v>1</v>
      </c>
      <c r="I1495">
        <f t="shared" si="233"/>
        <v>0</v>
      </c>
      <c r="J1495">
        <f t="shared" si="234"/>
        <v>0</v>
      </c>
      <c r="K1495" t="s">
        <v>5</v>
      </c>
      <c r="L1495">
        <f t="shared" si="235"/>
        <v>0</v>
      </c>
      <c r="M1495">
        <f t="shared" si="236"/>
        <v>1</v>
      </c>
      <c r="N1495">
        <f t="shared" si="237"/>
        <v>0</v>
      </c>
      <c r="O1495">
        <v>61.8</v>
      </c>
      <c r="P1495">
        <v>58</v>
      </c>
      <c r="Q1495">
        <v>9082</v>
      </c>
      <c r="R1495">
        <v>9.1140497116578967</v>
      </c>
      <c r="S1495">
        <f t="shared" si="238"/>
        <v>9082.0000000000018</v>
      </c>
      <c r="T1495">
        <v>8.9083362995083508</v>
      </c>
      <c r="U1495">
        <f t="shared" si="239"/>
        <v>7393.3505396517667</v>
      </c>
      <c r="V1495">
        <v>0.20571341214954586</v>
      </c>
      <c r="W1495">
        <v>8.9117770001927976</v>
      </c>
      <c r="X1495">
        <v>0.20227271146509906</v>
      </c>
      <c r="Z1495">
        <v>9082</v>
      </c>
      <c r="AA1495">
        <v>9.1140497116578967</v>
      </c>
      <c r="AB1495">
        <v>0</v>
      </c>
      <c r="AC1495">
        <v>1</v>
      </c>
      <c r="AD1495">
        <v>6.54</v>
      </c>
      <c r="AE1495">
        <v>6.5</v>
      </c>
      <c r="AF1495">
        <v>4.03</v>
      </c>
    </row>
    <row r="1496" spans="1:32" x14ac:dyDescent="0.3">
      <c r="A1496">
        <v>2</v>
      </c>
      <c r="B1496">
        <v>1.76</v>
      </c>
      <c r="C1496">
        <f t="shared" si="230"/>
        <v>1.1323696887239192</v>
      </c>
      <c r="E1496" t="s">
        <v>12</v>
      </c>
      <c r="F1496" t="s">
        <v>17</v>
      </c>
      <c r="G1496">
        <f t="shared" si="231"/>
        <v>1</v>
      </c>
      <c r="H1496">
        <f t="shared" si="232"/>
        <v>0</v>
      </c>
      <c r="I1496">
        <f t="shared" si="233"/>
        <v>0</v>
      </c>
      <c r="J1496">
        <f t="shared" si="234"/>
        <v>0</v>
      </c>
      <c r="K1496" t="s">
        <v>11</v>
      </c>
      <c r="L1496">
        <f t="shared" si="235"/>
        <v>0</v>
      </c>
      <c r="M1496">
        <f t="shared" si="236"/>
        <v>0</v>
      </c>
      <c r="N1496">
        <f t="shared" si="237"/>
        <v>1</v>
      </c>
      <c r="O1496">
        <v>59.6</v>
      </c>
      <c r="P1496">
        <v>58</v>
      </c>
      <c r="Q1496">
        <v>13867</v>
      </c>
      <c r="R1496">
        <v>9.5372671957538646</v>
      </c>
      <c r="S1496">
        <f t="shared" si="238"/>
        <v>13867.000000000005</v>
      </c>
      <c r="T1496">
        <v>9.4819327638893132</v>
      </c>
      <c r="U1496">
        <f t="shared" si="239"/>
        <v>13120.520892592991</v>
      </c>
      <c r="V1496">
        <v>5.5334431864551448E-2</v>
      </c>
      <c r="W1496">
        <v>9.4898983343611665</v>
      </c>
      <c r="X1496">
        <v>4.7368861392698136E-2</v>
      </c>
      <c r="Z1496">
        <v>13867</v>
      </c>
      <c r="AA1496">
        <v>9.5372671957538646</v>
      </c>
      <c r="AB1496">
        <v>0</v>
      </c>
      <c r="AC1496">
        <v>1</v>
      </c>
      <c r="AD1496">
        <v>7.9</v>
      </c>
      <c r="AE1496">
        <v>7.86</v>
      </c>
      <c r="AF1496">
        <v>4.7</v>
      </c>
    </row>
    <row r="1497" spans="1:32" x14ac:dyDescent="0.3">
      <c r="A1497">
        <v>2</v>
      </c>
      <c r="B1497">
        <v>1.05</v>
      </c>
      <c r="C1497">
        <f t="shared" si="230"/>
        <v>1.010786718750355</v>
      </c>
      <c r="E1497" t="s">
        <v>12</v>
      </c>
      <c r="F1497" t="s">
        <v>1</v>
      </c>
      <c r="G1497">
        <f t="shared" si="231"/>
        <v>0</v>
      </c>
      <c r="H1497">
        <f t="shared" si="232"/>
        <v>0</v>
      </c>
      <c r="I1497">
        <f t="shared" si="233"/>
        <v>0</v>
      </c>
      <c r="J1497">
        <f t="shared" si="234"/>
        <v>1</v>
      </c>
      <c r="K1497" t="s">
        <v>11</v>
      </c>
      <c r="L1497">
        <f t="shared" si="235"/>
        <v>0</v>
      </c>
      <c r="M1497">
        <f t="shared" si="236"/>
        <v>0</v>
      </c>
      <c r="N1497">
        <f t="shared" si="237"/>
        <v>1</v>
      </c>
      <c r="O1497">
        <v>60.9</v>
      </c>
      <c r="P1497">
        <v>60</v>
      </c>
      <c r="Q1497">
        <v>3457</v>
      </c>
      <c r="R1497">
        <v>8.1481564399216246</v>
      </c>
      <c r="S1497">
        <f t="shared" si="238"/>
        <v>3457.0000000000005</v>
      </c>
      <c r="T1497">
        <v>8.179654918133382</v>
      </c>
      <c r="U1497">
        <f t="shared" si="239"/>
        <v>3567.6233262627852</v>
      </c>
      <c r="V1497">
        <v>-3.149847821175733E-2</v>
      </c>
      <c r="W1497">
        <v>8.1822416115348062</v>
      </c>
      <c r="X1497">
        <v>-3.4085171613181586E-2</v>
      </c>
      <c r="Z1497">
        <v>3457</v>
      </c>
      <c r="AA1497">
        <v>8.1481564399216246</v>
      </c>
      <c r="AB1497">
        <v>0</v>
      </c>
      <c r="AC1497">
        <v>1</v>
      </c>
      <c r="AD1497">
        <v>6.59</v>
      </c>
      <c r="AE1497">
        <v>6.51</v>
      </c>
      <c r="AF1497">
        <v>3.99</v>
      </c>
    </row>
    <row r="1498" spans="1:32" x14ac:dyDescent="0.3">
      <c r="A1498">
        <v>2</v>
      </c>
      <c r="B1498">
        <v>1.25</v>
      </c>
      <c r="C1498">
        <f t="shared" si="230"/>
        <v>1.0502930988032313</v>
      </c>
      <c r="E1498" t="s">
        <v>3</v>
      </c>
      <c r="F1498" t="s">
        <v>10</v>
      </c>
      <c r="G1498">
        <f t="shared" si="231"/>
        <v>0</v>
      </c>
      <c r="H1498">
        <f t="shared" si="232"/>
        <v>0</v>
      </c>
      <c r="I1498">
        <f t="shared" si="233"/>
        <v>0</v>
      </c>
      <c r="J1498">
        <f t="shared" si="234"/>
        <v>1</v>
      </c>
      <c r="K1498" t="s">
        <v>7</v>
      </c>
      <c r="L1498">
        <f t="shared" si="235"/>
        <v>0</v>
      </c>
      <c r="M1498">
        <f t="shared" si="236"/>
        <v>1</v>
      </c>
      <c r="N1498">
        <f t="shared" si="237"/>
        <v>0</v>
      </c>
      <c r="O1498">
        <v>61.6</v>
      </c>
      <c r="P1498">
        <v>56</v>
      </c>
      <c r="Q1498">
        <v>7485</v>
      </c>
      <c r="R1498">
        <v>8.9206562968537284</v>
      </c>
      <c r="S1498">
        <f t="shared" si="238"/>
        <v>7484.9999999999973</v>
      </c>
      <c r="T1498">
        <v>8.8840649004248693</v>
      </c>
      <c r="U1498">
        <f t="shared" si="239"/>
        <v>7216.0637802141346</v>
      </c>
      <c r="V1498">
        <v>3.6591396428859113E-2</v>
      </c>
      <c r="W1498">
        <v>8.8749700221077852</v>
      </c>
      <c r="X1498">
        <v>4.5686274745943223E-2</v>
      </c>
      <c r="Z1498">
        <v>7485</v>
      </c>
      <c r="AA1498">
        <v>8.9206562968537284</v>
      </c>
      <c r="AB1498">
        <v>0</v>
      </c>
      <c r="AC1498">
        <v>1</v>
      </c>
      <c r="AD1498">
        <v>6.91</v>
      </c>
      <c r="AE1498">
        <v>6.95</v>
      </c>
      <c r="AF1498">
        <v>4.2699999999999996</v>
      </c>
    </row>
    <row r="1499" spans="1:32" x14ac:dyDescent="0.3">
      <c r="A1499">
        <v>2</v>
      </c>
      <c r="B1499">
        <v>1.31</v>
      </c>
      <c r="C1499">
        <f t="shared" si="230"/>
        <v>1.0611773162346796</v>
      </c>
      <c r="E1499" t="s">
        <v>3</v>
      </c>
      <c r="F1499" t="s">
        <v>10</v>
      </c>
      <c r="G1499">
        <f t="shared" si="231"/>
        <v>0</v>
      </c>
      <c r="H1499">
        <f t="shared" si="232"/>
        <v>0</v>
      </c>
      <c r="I1499">
        <f t="shared" si="233"/>
        <v>0</v>
      </c>
      <c r="J1499">
        <f t="shared" si="234"/>
        <v>1</v>
      </c>
      <c r="K1499" t="s">
        <v>7</v>
      </c>
      <c r="L1499">
        <f t="shared" si="235"/>
        <v>0</v>
      </c>
      <c r="M1499">
        <f t="shared" si="236"/>
        <v>1</v>
      </c>
      <c r="N1499">
        <f t="shared" si="237"/>
        <v>0</v>
      </c>
      <c r="O1499">
        <v>61.8</v>
      </c>
      <c r="P1499">
        <v>55</v>
      </c>
      <c r="Q1499">
        <v>8611</v>
      </c>
      <c r="R1499">
        <v>9.0607957346961658</v>
      </c>
      <c r="S1499">
        <f t="shared" si="238"/>
        <v>8611.0000000000055</v>
      </c>
      <c r="T1499">
        <v>8.9615808589109243</v>
      </c>
      <c r="U1499">
        <f t="shared" si="239"/>
        <v>7797.6747472779352</v>
      </c>
      <c r="V1499">
        <v>9.9214875785241574E-2</v>
      </c>
      <c r="W1499">
        <v>8.9497745161946725</v>
      </c>
      <c r="X1499">
        <v>0.11102121850149338</v>
      </c>
      <c r="Z1499">
        <v>8611</v>
      </c>
      <c r="AA1499">
        <v>9.0607957346961658</v>
      </c>
      <c r="AB1499">
        <v>0</v>
      </c>
      <c r="AC1499">
        <v>1</v>
      </c>
      <c r="AD1499">
        <v>7.03</v>
      </c>
      <c r="AE1499">
        <v>7.05</v>
      </c>
      <c r="AF1499">
        <v>4.3499999999999996</v>
      </c>
    </row>
    <row r="1500" spans="1:32" x14ac:dyDescent="0.3">
      <c r="A1500">
        <v>2</v>
      </c>
      <c r="B1500">
        <v>1.33</v>
      </c>
      <c r="C1500">
        <f t="shared" si="230"/>
        <v>1.0647189305968536</v>
      </c>
      <c r="E1500" t="s">
        <v>3</v>
      </c>
      <c r="F1500" t="s">
        <v>1</v>
      </c>
      <c r="G1500">
        <f t="shared" si="231"/>
        <v>0</v>
      </c>
      <c r="H1500">
        <f t="shared" si="232"/>
        <v>0</v>
      </c>
      <c r="I1500">
        <f t="shared" si="233"/>
        <v>0</v>
      </c>
      <c r="J1500">
        <f t="shared" si="234"/>
        <v>1</v>
      </c>
      <c r="K1500" t="s">
        <v>2</v>
      </c>
      <c r="L1500">
        <f t="shared" si="235"/>
        <v>0</v>
      </c>
      <c r="M1500">
        <f t="shared" si="236"/>
        <v>0</v>
      </c>
      <c r="N1500">
        <f t="shared" si="237"/>
        <v>1</v>
      </c>
      <c r="O1500">
        <v>62.5</v>
      </c>
      <c r="P1500">
        <v>56</v>
      </c>
      <c r="Q1500">
        <v>5996</v>
      </c>
      <c r="R1500">
        <v>8.6988478592224876</v>
      </c>
      <c r="S1500">
        <f t="shared" si="238"/>
        <v>5995.9999999999955</v>
      </c>
      <c r="T1500">
        <v>8.5567929316893885</v>
      </c>
      <c r="U1500">
        <f t="shared" si="239"/>
        <v>5201.971314590568</v>
      </c>
      <c r="V1500">
        <v>0.14205492753309912</v>
      </c>
      <c r="W1500">
        <v>8.5460365755654912</v>
      </c>
      <c r="X1500">
        <v>0.15281128365699637</v>
      </c>
      <c r="Z1500">
        <v>5996</v>
      </c>
      <c r="AA1500">
        <v>8.6988478592224876</v>
      </c>
      <c r="AB1500">
        <v>0</v>
      </c>
      <c r="AC1500">
        <v>1</v>
      </c>
      <c r="AD1500">
        <v>7.05</v>
      </c>
      <c r="AE1500">
        <v>6.99</v>
      </c>
      <c r="AF1500">
        <v>4.3899999999999997</v>
      </c>
    </row>
    <row r="1501" spans="1:32" x14ac:dyDescent="0.3">
      <c r="A1501">
        <v>2</v>
      </c>
      <c r="B1501">
        <v>1.02</v>
      </c>
      <c r="C1501">
        <f t="shared" si="230"/>
        <v>1.0043640927805335</v>
      </c>
      <c r="E1501" t="s">
        <v>12</v>
      </c>
      <c r="F1501" t="s">
        <v>17</v>
      </c>
      <c r="G1501">
        <f t="shared" si="231"/>
        <v>1</v>
      </c>
      <c r="H1501">
        <f t="shared" si="232"/>
        <v>0</v>
      </c>
      <c r="I1501">
        <f t="shared" si="233"/>
        <v>0</v>
      </c>
      <c r="J1501">
        <f t="shared" si="234"/>
        <v>0</v>
      </c>
      <c r="K1501" t="s">
        <v>16</v>
      </c>
      <c r="L1501">
        <f t="shared" si="235"/>
        <v>1</v>
      </c>
      <c r="M1501">
        <f t="shared" si="236"/>
        <v>0</v>
      </c>
      <c r="N1501">
        <f t="shared" si="237"/>
        <v>0</v>
      </c>
      <c r="O1501">
        <v>61.5</v>
      </c>
      <c r="P1501">
        <v>60</v>
      </c>
      <c r="Q1501">
        <v>15370</v>
      </c>
      <c r="R1501">
        <v>9.640172836532642</v>
      </c>
      <c r="S1501">
        <f t="shared" si="238"/>
        <v>15370.000000000007</v>
      </c>
      <c r="T1501">
        <v>9.2558613462166583</v>
      </c>
      <c r="U1501">
        <f t="shared" si="239"/>
        <v>10465.729554565898</v>
      </c>
      <c r="V1501">
        <v>0.38431149031598366</v>
      </c>
      <c r="W1501">
        <v>9.25844900914052</v>
      </c>
      <c r="X1501">
        <v>0.38172382739212196</v>
      </c>
      <c r="Z1501">
        <v>15370</v>
      </c>
      <c r="AA1501">
        <v>9.640172836532642</v>
      </c>
      <c r="AB1501">
        <v>0</v>
      </c>
      <c r="AC1501">
        <v>1</v>
      </c>
      <c r="AD1501">
        <v>6.52</v>
      </c>
      <c r="AE1501">
        <v>6.45</v>
      </c>
      <c r="AF1501">
        <v>3.99</v>
      </c>
    </row>
  </sheetData>
  <autoFilter ref="A1:AF1501" xr:uid="{CE962BB7-A479-4B15-BCB5-813FDCC411C8}"/>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F83D7-D16F-448A-AD07-857BF472A1AF}">
  <dimension ref="A1:B3001"/>
  <sheetViews>
    <sheetView workbookViewId="0">
      <selection activeCell="F1" sqref="F1"/>
    </sheetView>
  </sheetViews>
  <sheetFormatPr defaultRowHeight="14.4" x14ac:dyDescent="0.3"/>
  <cols>
    <col min="1" max="1" width="7.6640625" bestFit="1" customWidth="1"/>
    <col min="2" max="2" width="12" bestFit="1" customWidth="1"/>
  </cols>
  <sheetData>
    <row r="1" spans="1:2" x14ac:dyDescent="0.3">
      <c r="A1" t="s">
        <v>21</v>
      </c>
      <c r="B1" t="s">
        <v>41</v>
      </c>
    </row>
    <row r="2" spans="1:2" x14ac:dyDescent="0.3">
      <c r="A2">
        <v>0.5</v>
      </c>
      <c r="B2">
        <v>6.8658910748834385</v>
      </c>
    </row>
    <row r="3" spans="1:2" x14ac:dyDescent="0.3">
      <c r="A3">
        <v>0.3</v>
      </c>
      <c r="B3">
        <v>6.3647507568519108</v>
      </c>
    </row>
    <row r="4" spans="1:2" x14ac:dyDescent="0.3">
      <c r="A4">
        <v>0.41</v>
      </c>
      <c r="B4">
        <v>7.0501225202690589</v>
      </c>
    </row>
    <row r="5" spans="1:2" x14ac:dyDescent="0.3">
      <c r="A5">
        <v>0.56999999999999995</v>
      </c>
      <c r="B5">
        <v>7.9391588179567965</v>
      </c>
    </row>
    <row r="6" spans="1:2" x14ac:dyDescent="0.3">
      <c r="A6">
        <v>0.5</v>
      </c>
      <c r="B6">
        <v>6.7968237182748554</v>
      </c>
    </row>
    <row r="7" spans="1:2" x14ac:dyDescent="0.3">
      <c r="A7">
        <v>0.5</v>
      </c>
      <c r="B7">
        <v>6.9828627514689421</v>
      </c>
    </row>
    <row r="8" spans="1:2" x14ac:dyDescent="0.3">
      <c r="A8">
        <v>0.72</v>
      </c>
      <c r="B8">
        <v>7.773173680482536</v>
      </c>
    </row>
    <row r="9" spans="1:2" x14ac:dyDescent="0.3">
      <c r="A9">
        <v>0.32</v>
      </c>
      <c r="B9">
        <v>6.7190131543852596</v>
      </c>
    </row>
    <row r="10" spans="1:2" x14ac:dyDescent="0.3">
      <c r="A10">
        <v>0.36</v>
      </c>
      <c r="B10">
        <v>6.7475865268293154</v>
      </c>
    </row>
    <row r="11" spans="1:2" x14ac:dyDescent="0.3">
      <c r="A11">
        <v>0.7</v>
      </c>
      <c r="B11">
        <v>7.773173680482536</v>
      </c>
    </row>
    <row r="12" spans="1:2" x14ac:dyDescent="0.3">
      <c r="A12">
        <v>0.44</v>
      </c>
      <c r="B12">
        <v>6.9782137426306985</v>
      </c>
    </row>
    <row r="13" spans="1:2" x14ac:dyDescent="0.3">
      <c r="A13">
        <v>0.51</v>
      </c>
      <c r="B13">
        <v>7.5400903201453247</v>
      </c>
    </row>
    <row r="14" spans="1:2" x14ac:dyDescent="0.3">
      <c r="A14">
        <v>0.41</v>
      </c>
      <c r="B14">
        <v>6.4583382833447898</v>
      </c>
    </row>
    <row r="15" spans="1:2" x14ac:dyDescent="0.3">
      <c r="A15">
        <v>0.94</v>
      </c>
      <c r="B15">
        <v>8.3816025371098899</v>
      </c>
    </row>
    <row r="16" spans="1:2" x14ac:dyDescent="0.3">
      <c r="A16">
        <v>0.56000000000000005</v>
      </c>
      <c r="B16">
        <v>7.3639135014058192</v>
      </c>
    </row>
    <row r="17" spans="1:2" x14ac:dyDescent="0.3">
      <c r="A17">
        <v>0.9</v>
      </c>
      <c r="B17">
        <v>8.1276998528177717</v>
      </c>
    </row>
    <row r="18" spans="1:2" x14ac:dyDescent="0.3">
      <c r="A18">
        <v>0.32</v>
      </c>
      <c r="B18">
        <v>6.7190131543852596</v>
      </c>
    </row>
    <row r="19" spans="1:2" x14ac:dyDescent="0.3">
      <c r="A19">
        <v>0.51</v>
      </c>
      <c r="B19">
        <v>7.2420823592569619</v>
      </c>
    </row>
    <row r="20" spans="1:2" x14ac:dyDescent="0.3">
      <c r="A20">
        <v>0.76</v>
      </c>
      <c r="B20">
        <v>7.3957216086020452</v>
      </c>
    </row>
    <row r="21" spans="1:2" x14ac:dyDescent="0.3">
      <c r="A21">
        <v>0.25</v>
      </c>
      <c r="B21">
        <v>6.0088131854425946</v>
      </c>
    </row>
    <row r="22" spans="1:2" x14ac:dyDescent="0.3">
      <c r="A22">
        <v>0.37</v>
      </c>
      <c r="B22">
        <v>6.6253923680079563</v>
      </c>
    </row>
    <row r="23" spans="1:2" x14ac:dyDescent="0.3">
      <c r="A23">
        <v>0.36</v>
      </c>
      <c r="B23">
        <v>6.3421214187211516</v>
      </c>
    </row>
    <row r="24" spans="1:2" x14ac:dyDescent="0.3">
      <c r="A24">
        <v>0.56999999999999995</v>
      </c>
      <c r="B24">
        <v>7.4547199493640006</v>
      </c>
    </row>
    <row r="25" spans="1:2" x14ac:dyDescent="0.3">
      <c r="A25">
        <v>0.71</v>
      </c>
      <c r="B25">
        <v>7.6553906448261522</v>
      </c>
    </row>
    <row r="26" spans="1:2" x14ac:dyDescent="0.3">
      <c r="A26">
        <v>0.3</v>
      </c>
      <c r="B26">
        <v>6.5652649700353614</v>
      </c>
    </row>
    <row r="27" spans="1:2" x14ac:dyDescent="0.3">
      <c r="A27">
        <v>0.31</v>
      </c>
      <c r="B27">
        <v>6.9527286446248686</v>
      </c>
    </row>
    <row r="28" spans="1:2" x14ac:dyDescent="0.3">
      <c r="A28">
        <v>0.31</v>
      </c>
      <c r="B28">
        <v>6.2595814640649232</v>
      </c>
    </row>
    <row r="29" spans="1:2" x14ac:dyDescent="0.3">
      <c r="A29">
        <v>1</v>
      </c>
      <c r="B29">
        <v>8.2579041934656736</v>
      </c>
    </row>
    <row r="30" spans="1:2" x14ac:dyDescent="0.3">
      <c r="A30">
        <v>0.52</v>
      </c>
      <c r="B30">
        <v>7.0950643772871311</v>
      </c>
    </row>
    <row r="31" spans="1:2" x14ac:dyDescent="0.3">
      <c r="A31">
        <v>0.76</v>
      </c>
      <c r="B31">
        <v>8.3483010549339429</v>
      </c>
    </row>
    <row r="32" spans="1:2" x14ac:dyDescent="0.3">
      <c r="A32">
        <v>0.4</v>
      </c>
      <c r="B32">
        <v>6.6025878921893364</v>
      </c>
    </row>
    <row r="33" spans="1:2" x14ac:dyDescent="0.3">
      <c r="A33">
        <v>0.32</v>
      </c>
      <c r="B33">
        <v>6.8221973906204907</v>
      </c>
    </row>
    <row r="34" spans="1:2" x14ac:dyDescent="0.3">
      <c r="A34">
        <v>0.52</v>
      </c>
      <c r="B34">
        <v>7.1989312406881734</v>
      </c>
    </row>
    <row r="35" spans="1:2" x14ac:dyDescent="0.3">
      <c r="A35">
        <v>0.81</v>
      </c>
      <c r="B35">
        <v>8.1327064896932644</v>
      </c>
    </row>
    <row r="36" spans="1:2" x14ac:dyDescent="0.3">
      <c r="A36">
        <v>0.62</v>
      </c>
      <c r="B36">
        <v>7.7710670860654059</v>
      </c>
    </row>
    <row r="37" spans="1:2" x14ac:dyDescent="0.3">
      <c r="A37">
        <v>0.31</v>
      </c>
      <c r="B37">
        <v>6.6871086078665147</v>
      </c>
    </row>
    <row r="38" spans="1:2" x14ac:dyDescent="0.3">
      <c r="A38">
        <v>0.44</v>
      </c>
      <c r="B38">
        <v>7.0707241072602764</v>
      </c>
    </row>
    <row r="39" spans="1:2" x14ac:dyDescent="0.3">
      <c r="A39">
        <v>0.25</v>
      </c>
      <c r="B39">
        <v>6.3543700407973507</v>
      </c>
    </row>
    <row r="40" spans="1:2" x14ac:dyDescent="0.3">
      <c r="A40">
        <v>0.9</v>
      </c>
      <c r="B40">
        <v>8.2076744243552824</v>
      </c>
    </row>
    <row r="41" spans="1:2" x14ac:dyDescent="0.3">
      <c r="A41">
        <v>0.52</v>
      </c>
      <c r="B41">
        <v>7.4318919168077997</v>
      </c>
    </row>
    <row r="42" spans="1:2" x14ac:dyDescent="0.3">
      <c r="A42">
        <v>0.3</v>
      </c>
      <c r="B42">
        <v>6.5279579176225502</v>
      </c>
    </row>
    <row r="43" spans="1:2" x14ac:dyDescent="0.3">
      <c r="A43">
        <v>0.54</v>
      </c>
      <c r="B43">
        <v>7.5213179801992398</v>
      </c>
    </row>
    <row r="44" spans="1:2" x14ac:dyDescent="0.3">
      <c r="A44">
        <v>0.32</v>
      </c>
      <c r="B44">
        <v>6.6306833856423717</v>
      </c>
    </row>
    <row r="45" spans="1:2" x14ac:dyDescent="0.3">
      <c r="A45">
        <v>0.52</v>
      </c>
      <c r="B45">
        <v>6.9782137426306985</v>
      </c>
    </row>
    <row r="46" spans="1:2" x14ac:dyDescent="0.3">
      <c r="A46">
        <v>0.33</v>
      </c>
      <c r="B46">
        <v>6.8916258970522533</v>
      </c>
    </row>
    <row r="47" spans="1:2" x14ac:dyDescent="0.3">
      <c r="A47">
        <v>0.4</v>
      </c>
      <c r="B47">
        <v>7.0255383146385206</v>
      </c>
    </row>
    <row r="48" spans="1:2" x14ac:dyDescent="0.3">
      <c r="A48">
        <v>0.97</v>
      </c>
      <c r="B48">
        <v>8.4422541047517434</v>
      </c>
    </row>
    <row r="49" spans="1:2" x14ac:dyDescent="0.3">
      <c r="A49">
        <v>0.9</v>
      </c>
      <c r="B49">
        <v>8.3966062284271192</v>
      </c>
    </row>
    <row r="50" spans="1:2" x14ac:dyDescent="0.3">
      <c r="A50">
        <v>0.33</v>
      </c>
      <c r="B50">
        <v>6.3868793193626452</v>
      </c>
    </row>
    <row r="51" spans="1:2" x14ac:dyDescent="0.3">
      <c r="A51">
        <v>0.51</v>
      </c>
      <c r="B51">
        <v>7.3569182423560209</v>
      </c>
    </row>
    <row r="52" spans="1:2" x14ac:dyDescent="0.3">
      <c r="A52">
        <v>0.54</v>
      </c>
      <c r="B52">
        <v>7.4360278163518485</v>
      </c>
    </row>
    <row r="53" spans="1:2" x14ac:dyDescent="0.3">
      <c r="A53">
        <v>0.51</v>
      </c>
      <c r="B53">
        <v>7.2744795587738711</v>
      </c>
    </row>
    <row r="54" spans="1:2" x14ac:dyDescent="0.3">
      <c r="A54">
        <v>0.39</v>
      </c>
      <c r="B54">
        <v>6.9593985121339754</v>
      </c>
    </row>
    <row r="55" spans="1:2" x14ac:dyDescent="0.3">
      <c r="A55">
        <v>0.71</v>
      </c>
      <c r="B55">
        <v>7.7275351104754479</v>
      </c>
    </row>
    <row r="56" spans="1:2" x14ac:dyDescent="0.3">
      <c r="A56">
        <v>0.37</v>
      </c>
      <c r="B56">
        <v>6.9107507879619359</v>
      </c>
    </row>
    <row r="57" spans="1:2" x14ac:dyDescent="0.3">
      <c r="A57">
        <v>0.34</v>
      </c>
      <c r="B57">
        <v>6.6528630293533473</v>
      </c>
    </row>
    <row r="58" spans="1:2" x14ac:dyDescent="0.3">
      <c r="A58">
        <v>0.71</v>
      </c>
      <c r="B58">
        <v>8.1406070428584503</v>
      </c>
    </row>
    <row r="59" spans="1:2" x14ac:dyDescent="0.3">
      <c r="A59">
        <v>0.3</v>
      </c>
      <c r="B59">
        <v>6.4052284580308418</v>
      </c>
    </row>
    <row r="60" spans="1:2" x14ac:dyDescent="0.3">
      <c r="A60">
        <v>0.5</v>
      </c>
      <c r="B60">
        <v>7.4988697339769308</v>
      </c>
    </row>
    <row r="61" spans="1:2" x14ac:dyDescent="0.3">
      <c r="A61">
        <v>0.33</v>
      </c>
      <c r="B61">
        <v>6.6970342476664841</v>
      </c>
    </row>
    <row r="62" spans="1:2" x14ac:dyDescent="0.3">
      <c r="A62">
        <v>0.37</v>
      </c>
      <c r="B62">
        <v>6.4019171967271857</v>
      </c>
    </row>
    <row r="63" spans="1:2" x14ac:dyDescent="0.3">
      <c r="A63">
        <v>0.41</v>
      </c>
      <c r="B63">
        <v>6.6732979677676543</v>
      </c>
    </row>
    <row r="64" spans="1:2" x14ac:dyDescent="0.3">
      <c r="A64">
        <v>0.41</v>
      </c>
      <c r="B64">
        <v>6.7753660909363917</v>
      </c>
    </row>
    <row r="65" spans="1:2" x14ac:dyDescent="0.3">
      <c r="A65">
        <v>0.38</v>
      </c>
      <c r="B65">
        <v>7.0139154748105277</v>
      </c>
    </row>
    <row r="66" spans="1:2" x14ac:dyDescent="0.3">
      <c r="A66">
        <v>0.31</v>
      </c>
      <c r="B66">
        <v>6.6871086078665147</v>
      </c>
    </row>
    <row r="67" spans="1:2" x14ac:dyDescent="0.3">
      <c r="A67">
        <v>0.3</v>
      </c>
      <c r="B67">
        <v>6.8145428972599582</v>
      </c>
    </row>
    <row r="68" spans="1:2" x14ac:dyDescent="0.3">
      <c r="A68">
        <v>0.73</v>
      </c>
      <c r="B68">
        <v>7.8465899752911863</v>
      </c>
    </row>
    <row r="69" spans="1:2" x14ac:dyDescent="0.3">
      <c r="A69">
        <v>0.7</v>
      </c>
      <c r="B69">
        <v>8.2875284231117625</v>
      </c>
    </row>
    <row r="70" spans="1:2" x14ac:dyDescent="0.3">
      <c r="A70">
        <v>0.35</v>
      </c>
      <c r="B70">
        <v>6.9688503783419478</v>
      </c>
    </row>
    <row r="71" spans="1:2" x14ac:dyDescent="0.3">
      <c r="A71">
        <v>0.36</v>
      </c>
      <c r="B71">
        <v>6.2595814640649232</v>
      </c>
    </row>
    <row r="72" spans="1:2" x14ac:dyDescent="0.3">
      <c r="A72">
        <v>0.39</v>
      </c>
      <c r="B72">
        <v>6.576469569048224</v>
      </c>
    </row>
    <row r="73" spans="1:2" x14ac:dyDescent="0.3">
      <c r="A73">
        <v>0.32</v>
      </c>
      <c r="B73">
        <v>6.3561076606958915</v>
      </c>
    </row>
    <row r="74" spans="1:2" x14ac:dyDescent="0.3">
      <c r="A74">
        <v>0.41</v>
      </c>
      <c r="B74">
        <v>7.0483864087218828</v>
      </c>
    </row>
    <row r="75" spans="1:2" x14ac:dyDescent="0.3">
      <c r="A75">
        <v>0.93</v>
      </c>
      <c r="B75">
        <v>8.4536142097733666</v>
      </c>
    </row>
    <row r="76" spans="1:2" x14ac:dyDescent="0.3">
      <c r="A76">
        <v>0.51</v>
      </c>
      <c r="B76">
        <v>7.4685132714963371</v>
      </c>
    </row>
    <row r="77" spans="1:2" x14ac:dyDescent="0.3">
      <c r="A77">
        <v>0.3</v>
      </c>
      <c r="B77">
        <v>6.4052284580308418</v>
      </c>
    </row>
    <row r="78" spans="1:2" x14ac:dyDescent="0.3">
      <c r="A78">
        <v>0.56000000000000005</v>
      </c>
      <c r="B78">
        <v>7.9490914998305167</v>
      </c>
    </row>
    <row r="79" spans="1:2" x14ac:dyDescent="0.3">
      <c r="A79">
        <v>0.54</v>
      </c>
      <c r="B79">
        <v>7.7794669674583243</v>
      </c>
    </row>
    <row r="80" spans="1:2" x14ac:dyDescent="0.3">
      <c r="A80">
        <v>0.9</v>
      </c>
      <c r="B80">
        <v>8.1945055097656407</v>
      </c>
    </row>
    <row r="81" spans="1:2" x14ac:dyDescent="0.3">
      <c r="A81">
        <v>0.71</v>
      </c>
      <c r="B81">
        <v>7.642524134232902</v>
      </c>
    </row>
    <row r="82" spans="1:2" x14ac:dyDescent="0.3">
      <c r="A82">
        <v>0.52</v>
      </c>
      <c r="B82">
        <v>7.5076900778199036</v>
      </c>
    </row>
    <row r="83" spans="1:2" x14ac:dyDescent="0.3">
      <c r="A83">
        <v>0.9</v>
      </c>
      <c r="B83">
        <v>8.1318247850071952</v>
      </c>
    </row>
    <row r="84" spans="1:2" x14ac:dyDescent="0.3">
      <c r="A84">
        <v>0.5</v>
      </c>
      <c r="B84">
        <v>7.4372063668712922</v>
      </c>
    </row>
    <row r="85" spans="1:2" x14ac:dyDescent="0.3">
      <c r="A85">
        <v>0.41</v>
      </c>
      <c r="B85">
        <v>6.5581978028122689</v>
      </c>
    </row>
    <row r="86" spans="1:2" x14ac:dyDescent="0.3">
      <c r="A86">
        <v>0.81</v>
      </c>
      <c r="B86">
        <v>8.0687161927147812</v>
      </c>
    </row>
    <row r="87" spans="1:2" x14ac:dyDescent="0.3">
      <c r="A87">
        <v>0.35</v>
      </c>
      <c r="B87">
        <v>6.9994224675079613</v>
      </c>
    </row>
    <row r="88" spans="1:2" x14ac:dyDescent="0.3">
      <c r="A88">
        <v>0.61</v>
      </c>
      <c r="B88">
        <v>7.0681720003880422</v>
      </c>
    </row>
    <row r="89" spans="1:2" x14ac:dyDescent="0.3">
      <c r="A89">
        <v>0.41</v>
      </c>
      <c r="B89">
        <v>6.9810057407217299</v>
      </c>
    </row>
    <row r="90" spans="1:2" x14ac:dyDescent="0.3">
      <c r="A90">
        <v>0.5</v>
      </c>
      <c r="B90">
        <v>7.3926475207216233</v>
      </c>
    </row>
    <row r="91" spans="1:2" x14ac:dyDescent="0.3">
      <c r="A91">
        <v>0.26</v>
      </c>
      <c r="B91">
        <v>6.1158921254830343</v>
      </c>
    </row>
    <row r="92" spans="1:2" x14ac:dyDescent="0.3">
      <c r="A92">
        <v>0.32</v>
      </c>
      <c r="B92">
        <v>6.7867169506050811</v>
      </c>
    </row>
    <row r="93" spans="1:2" x14ac:dyDescent="0.3">
      <c r="A93">
        <v>0.4</v>
      </c>
      <c r="B93">
        <v>6.6080006252960866</v>
      </c>
    </row>
    <row r="94" spans="1:2" x14ac:dyDescent="0.3">
      <c r="A94">
        <v>0.4</v>
      </c>
      <c r="B94">
        <v>6.5889264775335192</v>
      </c>
    </row>
    <row r="95" spans="1:2" x14ac:dyDescent="0.3">
      <c r="A95">
        <v>0.92</v>
      </c>
      <c r="B95">
        <v>8.384575666801398</v>
      </c>
    </row>
    <row r="96" spans="1:2" x14ac:dyDescent="0.3">
      <c r="A96">
        <v>0.71</v>
      </c>
      <c r="B96">
        <v>8.1388567506963252</v>
      </c>
    </row>
    <row r="97" spans="1:2" x14ac:dyDescent="0.3">
      <c r="A97">
        <v>0.31</v>
      </c>
      <c r="B97">
        <v>6.3733197895770122</v>
      </c>
    </row>
    <row r="98" spans="1:2" x14ac:dyDescent="0.3">
      <c r="A98">
        <v>0.31</v>
      </c>
      <c r="B98">
        <v>6.7707894239089796</v>
      </c>
    </row>
    <row r="99" spans="1:2" x14ac:dyDescent="0.3">
      <c r="A99">
        <v>0.37</v>
      </c>
      <c r="B99">
        <v>6.9479370686149693</v>
      </c>
    </row>
    <row r="100" spans="1:2" x14ac:dyDescent="0.3">
      <c r="A100">
        <v>0.43</v>
      </c>
      <c r="B100">
        <v>6.8490662826334576</v>
      </c>
    </row>
    <row r="101" spans="1:2" x14ac:dyDescent="0.3">
      <c r="A101">
        <v>0.79</v>
      </c>
      <c r="B101">
        <v>7.7915228191507317</v>
      </c>
    </row>
    <row r="102" spans="1:2" x14ac:dyDescent="0.3">
      <c r="A102">
        <v>0.31</v>
      </c>
      <c r="B102">
        <v>6.2989492468559423</v>
      </c>
    </row>
    <row r="103" spans="1:2" x14ac:dyDescent="0.3">
      <c r="A103">
        <v>1</v>
      </c>
      <c r="B103">
        <v>8.6363974388947131</v>
      </c>
    </row>
    <row r="104" spans="1:2" x14ac:dyDescent="0.3">
      <c r="A104">
        <v>0.32</v>
      </c>
      <c r="B104">
        <v>6.5930445341424369</v>
      </c>
    </row>
    <row r="105" spans="1:2" x14ac:dyDescent="0.3">
      <c r="A105">
        <v>0.4</v>
      </c>
      <c r="B105">
        <v>6.5567783561580422</v>
      </c>
    </row>
    <row r="106" spans="1:2" x14ac:dyDescent="0.3">
      <c r="A106">
        <v>0.4</v>
      </c>
      <c r="B106">
        <v>7.0544496581329401</v>
      </c>
    </row>
    <row r="107" spans="1:2" x14ac:dyDescent="0.3">
      <c r="A107">
        <v>0.71</v>
      </c>
      <c r="B107">
        <v>7.9072836094263481</v>
      </c>
    </row>
    <row r="108" spans="1:2" x14ac:dyDescent="0.3">
      <c r="A108">
        <v>0.7</v>
      </c>
      <c r="B108">
        <v>8.068089626278244</v>
      </c>
    </row>
    <row r="109" spans="1:2" x14ac:dyDescent="0.3">
      <c r="A109">
        <v>0.83</v>
      </c>
      <c r="B109">
        <v>8.1763915966337954</v>
      </c>
    </row>
    <row r="110" spans="1:2" x14ac:dyDescent="0.3">
      <c r="A110">
        <v>0.32</v>
      </c>
      <c r="B110">
        <v>6.4692503167957724</v>
      </c>
    </row>
    <row r="111" spans="1:2" x14ac:dyDescent="0.3">
      <c r="A111">
        <v>1</v>
      </c>
      <c r="B111">
        <v>8.6522484224091016</v>
      </c>
    </row>
    <row r="112" spans="1:2" x14ac:dyDescent="0.3">
      <c r="A112">
        <v>0.32</v>
      </c>
      <c r="B112">
        <v>6.7369669580018554</v>
      </c>
    </row>
    <row r="113" spans="1:2" x14ac:dyDescent="0.3">
      <c r="A113">
        <v>0.5</v>
      </c>
      <c r="B113">
        <v>7.222566018822171</v>
      </c>
    </row>
    <row r="114" spans="1:2" x14ac:dyDescent="0.3">
      <c r="A114">
        <v>0.52</v>
      </c>
      <c r="B114">
        <v>7.3808790355641163</v>
      </c>
    </row>
    <row r="115" spans="1:2" x14ac:dyDescent="0.3">
      <c r="A115">
        <v>0.71</v>
      </c>
      <c r="B115">
        <v>7.7898685590547059</v>
      </c>
    </row>
    <row r="116" spans="1:2" x14ac:dyDescent="0.3">
      <c r="A116">
        <v>0.52</v>
      </c>
      <c r="B116">
        <v>7.6280311269303347</v>
      </c>
    </row>
    <row r="117" spans="1:2" x14ac:dyDescent="0.3">
      <c r="A117">
        <v>0.71</v>
      </c>
      <c r="B117">
        <v>7.779048644925556</v>
      </c>
    </row>
    <row r="118" spans="1:2" x14ac:dyDescent="0.3">
      <c r="A118">
        <v>0.5</v>
      </c>
      <c r="B118">
        <v>7.7450028035158391</v>
      </c>
    </row>
    <row r="119" spans="1:2" x14ac:dyDescent="0.3">
      <c r="A119">
        <v>0.38</v>
      </c>
      <c r="B119">
        <v>7.1364832085902474</v>
      </c>
    </row>
    <row r="120" spans="1:2" x14ac:dyDescent="0.3">
      <c r="A120">
        <v>0.83</v>
      </c>
      <c r="B120">
        <v>8.1622310654811798</v>
      </c>
    </row>
    <row r="121" spans="1:2" x14ac:dyDescent="0.3">
      <c r="A121">
        <v>0.3</v>
      </c>
      <c r="B121">
        <v>6.5147126908725301</v>
      </c>
    </row>
    <row r="122" spans="1:2" x14ac:dyDescent="0.3">
      <c r="A122">
        <v>0.35</v>
      </c>
      <c r="B122">
        <v>6.7202201551352951</v>
      </c>
    </row>
    <row r="123" spans="1:2" x14ac:dyDescent="0.3">
      <c r="A123">
        <v>0.3</v>
      </c>
      <c r="B123">
        <v>6.7776465936351169</v>
      </c>
    </row>
    <row r="124" spans="1:2" x14ac:dyDescent="0.3">
      <c r="A124">
        <v>0.9</v>
      </c>
      <c r="B124">
        <v>8.025189321890835</v>
      </c>
    </row>
    <row r="125" spans="1:2" x14ac:dyDescent="0.3">
      <c r="A125">
        <v>0.6</v>
      </c>
      <c r="B125">
        <v>7.5857888217320344</v>
      </c>
    </row>
    <row r="126" spans="1:2" x14ac:dyDescent="0.3">
      <c r="A126">
        <v>0.28000000000000003</v>
      </c>
      <c r="B126">
        <v>6.1654178542314204</v>
      </c>
    </row>
    <row r="127" spans="1:2" x14ac:dyDescent="0.3">
      <c r="A127">
        <v>0.9</v>
      </c>
      <c r="B127">
        <v>8.1967124072130702</v>
      </c>
    </row>
    <row r="128" spans="1:2" x14ac:dyDescent="0.3">
      <c r="A128">
        <v>0.31</v>
      </c>
      <c r="B128">
        <v>6.5482191027623724</v>
      </c>
    </row>
    <row r="129" spans="1:2" x14ac:dyDescent="0.3">
      <c r="A129">
        <v>0.77</v>
      </c>
      <c r="B129">
        <v>8.0557924509777692</v>
      </c>
    </row>
    <row r="130" spans="1:2" x14ac:dyDescent="0.3">
      <c r="A130">
        <v>0.3</v>
      </c>
      <c r="B130">
        <v>6.5147126908725301</v>
      </c>
    </row>
    <row r="131" spans="1:2" x14ac:dyDescent="0.3">
      <c r="A131">
        <v>0.25</v>
      </c>
      <c r="B131">
        <v>5.9939614273065693</v>
      </c>
    </row>
    <row r="132" spans="1:2" x14ac:dyDescent="0.3">
      <c r="A132">
        <v>0.4</v>
      </c>
      <c r="B132">
        <v>6.9847163201182658</v>
      </c>
    </row>
    <row r="133" spans="1:2" x14ac:dyDescent="0.3">
      <c r="A133">
        <v>0.53</v>
      </c>
      <c r="B133">
        <v>7.5600804650218274</v>
      </c>
    </row>
    <row r="134" spans="1:2" x14ac:dyDescent="0.3">
      <c r="A134">
        <v>1</v>
      </c>
      <c r="B134">
        <v>8.4896164236460034</v>
      </c>
    </row>
    <row r="135" spans="1:2" x14ac:dyDescent="0.3">
      <c r="A135">
        <v>1</v>
      </c>
      <c r="B135">
        <v>8.410943391573527</v>
      </c>
    </row>
    <row r="136" spans="1:2" x14ac:dyDescent="0.3">
      <c r="A136">
        <v>0.73</v>
      </c>
      <c r="B136">
        <v>7.7445698093544957</v>
      </c>
    </row>
    <row r="137" spans="1:2" x14ac:dyDescent="0.3">
      <c r="A137">
        <v>0.31</v>
      </c>
      <c r="B137">
        <v>6.2989492468559423</v>
      </c>
    </row>
    <row r="138" spans="1:2" x14ac:dyDescent="0.3">
      <c r="A138">
        <v>0.38</v>
      </c>
      <c r="B138">
        <v>7.0698741284585722</v>
      </c>
    </row>
    <row r="139" spans="1:2" x14ac:dyDescent="0.3">
      <c r="A139">
        <v>0.35</v>
      </c>
      <c r="B139">
        <v>6.6174029779744776</v>
      </c>
    </row>
    <row r="140" spans="1:2" x14ac:dyDescent="0.3">
      <c r="A140">
        <v>0.38</v>
      </c>
      <c r="B140">
        <v>6.7821920560067914</v>
      </c>
    </row>
    <row r="141" spans="1:2" x14ac:dyDescent="0.3">
      <c r="A141">
        <v>0.36</v>
      </c>
      <c r="B141">
        <v>6.8511849274937431</v>
      </c>
    </row>
    <row r="142" spans="1:2" x14ac:dyDescent="0.3">
      <c r="A142">
        <v>0.3</v>
      </c>
      <c r="B142">
        <v>6.2265366692874657</v>
      </c>
    </row>
    <row r="143" spans="1:2" x14ac:dyDescent="0.3">
      <c r="A143">
        <v>0.31</v>
      </c>
      <c r="B143">
        <v>6.1923624894748723</v>
      </c>
    </row>
    <row r="144" spans="1:2" x14ac:dyDescent="0.3">
      <c r="A144">
        <v>0.9</v>
      </c>
      <c r="B144">
        <v>8.4469852963727412</v>
      </c>
    </row>
    <row r="145" spans="1:2" x14ac:dyDescent="0.3">
      <c r="A145">
        <v>0.28000000000000003</v>
      </c>
      <c r="B145">
        <v>6.4707995037826018</v>
      </c>
    </row>
    <row r="146" spans="1:2" x14ac:dyDescent="0.3">
      <c r="A146">
        <v>0.3</v>
      </c>
      <c r="B146">
        <v>5.9763509092979339</v>
      </c>
    </row>
    <row r="147" spans="1:2" x14ac:dyDescent="0.3">
      <c r="A147">
        <v>0.33</v>
      </c>
      <c r="B147">
        <v>6.70196036600254</v>
      </c>
    </row>
    <row r="148" spans="1:2" x14ac:dyDescent="0.3">
      <c r="A148">
        <v>0.32</v>
      </c>
      <c r="B148">
        <v>6.329720905522696</v>
      </c>
    </row>
    <row r="149" spans="1:2" x14ac:dyDescent="0.3">
      <c r="A149">
        <v>0.39</v>
      </c>
      <c r="B149">
        <v>6.5264948595707901</v>
      </c>
    </row>
    <row r="150" spans="1:2" x14ac:dyDescent="0.3">
      <c r="A150">
        <v>0.37</v>
      </c>
      <c r="B150">
        <v>6.9479370686149693</v>
      </c>
    </row>
    <row r="151" spans="1:2" x14ac:dyDescent="0.3">
      <c r="A151">
        <v>0.38</v>
      </c>
      <c r="B151">
        <v>6.8906091201471664</v>
      </c>
    </row>
    <row r="152" spans="1:2" x14ac:dyDescent="0.3">
      <c r="A152">
        <v>0.7</v>
      </c>
      <c r="B152">
        <v>7.4787348255678747</v>
      </c>
    </row>
    <row r="153" spans="1:2" x14ac:dyDescent="0.3">
      <c r="A153">
        <v>0.35</v>
      </c>
      <c r="B153">
        <v>6.7202201551352951</v>
      </c>
    </row>
    <row r="154" spans="1:2" x14ac:dyDescent="0.3">
      <c r="A154">
        <v>0.51</v>
      </c>
      <c r="B154">
        <v>6.8627579130514009</v>
      </c>
    </row>
    <row r="155" spans="1:2" x14ac:dyDescent="0.3">
      <c r="A155">
        <v>0.34</v>
      </c>
      <c r="B155">
        <v>6.9402224691196386</v>
      </c>
    </row>
    <row r="156" spans="1:2" x14ac:dyDescent="0.3">
      <c r="A156">
        <v>0.46</v>
      </c>
      <c r="B156">
        <v>6.7615727688040552</v>
      </c>
    </row>
    <row r="157" spans="1:2" x14ac:dyDescent="0.3">
      <c r="A157">
        <v>0.3</v>
      </c>
      <c r="B157">
        <v>6.3350542514980592</v>
      </c>
    </row>
    <row r="158" spans="1:2" x14ac:dyDescent="0.3">
      <c r="A158">
        <v>0.54</v>
      </c>
      <c r="B158">
        <v>7.8902082131099611</v>
      </c>
    </row>
    <row r="159" spans="1:2" x14ac:dyDescent="0.3">
      <c r="A159">
        <v>0.9</v>
      </c>
      <c r="B159">
        <v>8.1119280633107387</v>
      </c>
    </row>
    <row r="160" spans="1:2" x14ac:dyDescent="0.3">
      <c r="A160">
        <v>0.42</v>
      </c>
      <c r="B160">
        <v>6.4707995037826018</v>
      </c>
    </row>
    <row r="161" spans="1:2" x14ac:dyDescent="0.3">
      <c r="A161">
        <v>0.72</v>
      </c>
      <c r="B161">
        <v>7.6857030612345474</v>
      </c>
    </row>
    <row r="162" spans="1:2" x14ac:dyDescent="0.3">
      <c r="A162">
        <v>0.41</v>
      </c>
      <c r="B162">
        <v>6.8895913083544658</v>
      </c>
    </row>
    <row r="163" spans="1:2" x14ac:dyDescent="0.3">
      <c r="A163">
        <v>0.32</v>
      </c>
      <c r="B163">
        <v>6.4167322825123261</v>
      </c>
    </row>
    <row r="164" spans="1:2" x14ac:dyDescent="0.3">
      <c r="A164">
        <v>1</v>
      </c>
      <c r="B164">
        <v>8.3320677072895482</v>
      </c>
    </row>
    <row r="165" spans="1:2" x14ac:dyDescent="0.3">
      <c r="A165">
        <v>0.7</v>
      </c>
      <c r="B165">
        <v>7.8849529457598138</v>
      </c>
    </row>
    <row r="166" spans="1:2" x14ac:dyDescent="0.3">
      <c r="A166">
        <v>0.54</v>
      </c>
      <c r="B166">
        <v>7.824845691026856</v>
      </c>
    </row>
    <row r="167" spans="1:2" x14ac:dyDescent="0.3">
      <c r="A167">
        <v>0.3</v>
      </c>
      <c r="B167">
        <v>6.4052284580308418</v>
      </c>
    </row>
    <row r="168" spans="1:2" x14ac:dyDescent="0.3">
      <c r="A168">
        <v>0.33</v>
      </c>
      <c r="B168">
        <v>6.3613024775729956</v>
      </c>
    </row>
    <row r="169" spans="1:2" x14ac:dyDescent="0.3">
      <c r="A169">
        <v>0.9</v>
      </c>
      <c r="B169">
        <v>8.0737146411098575</v>
      </c>
    </row>
    <row r="170" spans="1:2" x14ac:dyDescent="0.3">
      <c r="A170">
        <v>0.31</v>
      </c>
      <c r="B170">
        <v>6.5957805139613113</v>
      </c>
    </row>
    <row r="171" spans="1:2" x14ac:dyDescent="0.3">
      <c r="A171">
        <v>0.42</v>
      </c>
      <c r="B171">
        <v>6.8997231072848724</v>
      </c>
    </row>
    <row r="172" spans="1:2" x14ac:dyDescent="0.3">
      <c r="A172">
        <v>0.33</v>
      </c>
      <c r="B172">
        <v>6.5012896705403893</v>
      </c>
    </row>
    <row r="173" spans="1:2" x14ac:dyDescent="0.3">
      <c r="A173">
        <v>0.32</v>
      </c>
      <c r="B173">
        <v>6.517671272912275</v>
      </c>
    </row>
    <row r="174" spans="1:2" x14ac:dyDescent="0.3">
      <c r="A174">
        <v>0.53</v>
      </c>
      <c r="B174">
        <v>7.2710085382809924</v>
      </c>
    </row>
    <row r="175" spans="1:2" x14ac:dyDescent="0.3">
      <c r="A175">
        <v>0.71</v>
      </c>
      <c r="B175">
        <v>7.7579062083517467</v>
      </c>
    </row>
    <row r="176" spans="1:2" x14ac:dyDescent="0.3">
      <c r="A176">
        <v>0.3</v>
      </c>
      <c r="B176">
        <v>6.3368257311464413</v>
      </c>
    </row>
    <row r="177" spans="1:2" x14ac:dyDescent="0.3">
      <c r="A177">
        <v>0.5</v>
      </c>
      <c r="B177">
        <v>7.187657164114956</v>
      </c>
    </row>
    <row r="178" spans="1:2" x14ac:dyDescent="0.3">
      <c r="A178">
        <v>0.59</v>
      </c>
      <c r="B178">
        <v>7.6615270813585168</v>
      </c>
    </row>
    <row r="179" spans="1:2" x14ac:dyDescent="0.3">
      <c r="A179">
        <v>0.54</v>
      </c>
      <c r="B179">
        <v>7.4436636831155907</v>
      </c>
    </row>
    <row r="180" spans="1:2" x14ac:dyDescent="0.3">
      <c r="A180">
        <v>0.41</v>
      </c>
      <c r="B180">
        <v>6.9837899652581346</v>
      </c>
    </row>
    <row r="181" spans="1:2" x14ac:dyDescent="0.3">
      <c r="A181">
        <v>0.51</v>
      </c>
      <c r="B181">
        <v>7.463936604468925</v>
      </c>
    </row>
    <row r="182" spans="1:2" x14ac:dyDescent="0.3">
      <c r="A182">
        <v>0.3</v>
      </c>
      <c r="B182">
        <v>6.7310181004820828</v>
      </c>
    </row>
    <row r="183" spans="1:2" x14ac:dyDescent="0.3">
      <c r="A183">
        <v>0.32</v>
      </c>
      <c r="B183">
        <v>6.4846352356352517</v>
      </c>
    </row>
    <row r="184" spans="1:2" x14ac:dyDescent="0.3">
      <c r="A184">
        <v>0.54</v>
      </c>
      <c r="B184">
        <v>7.7034590478671747</v>
      </c>
    </row>
    <row r="185" spans="1:2" x14ac:dyDescent="0.3">
      <c r="A185">
        <v>1</v>
      </c>
      <c r="B185">
        <v>8.5026885052133565</v>
      </c>
    </row>
    <row r="186" spans="1:2" x14ac:dyDescent="0.3">
      <c r="A186">
        <v>0.93</v>
      </c>
      <c r="B186">
        <v>8.4635814219675876</v>
      </c>
    </row>
    <row r="187" spans="1:2" x14ac:dyDescent="0.3">
      <c r="A187">
        <v>0.91</v>
      </c>
      <c r="B187">
        <v>8.2970451490818267</v>
      </c>
    </row>
    <row r="188" spans="1:2" x14ac:dyDescent="0.3">
      <c r="A188">
        <v>0.3</v>
      </c>
      <c r="B188">
        <v>6.4052284580308418</v>
      </c>
    </row>
    <row r="189" spans="1:2" x14ac:dyDescent="0.3">
      <c r="A189">
        <v>0.56000000000000005</v>
      </c>
      <c r="B189">
        <v>7.2730925959995218</v>
      </c>
    </row>
    <row r="190" spans="1:2" x14ac:dyDescent="0.3">
      <c r="A190">
        <v>0.31</v>
      </c>
      <c r="B190">
        <v>6.5610306658965731</v>
      </c>
    </row>
    <row r="191" spans="1:2" x14ac:dyDescent="0.3">
      <c r="A191">
        <v>0.5</v>
      </c>
      <c r="B191">
        <v>7.6525456926939208</v>
      </c>
    </row>
    <row r="192" spans="1:2" x14ac:dyDescent="0.3">
      <c r="A192">
        <v>0.31</v>
      </c>
      <c r="B192">
        <v>6.3473892096560105</v>
      </c>
    </row>
    <row r="193" spans="1:2" x14ac:dyDescent="0.3">
      <c r="A193">
        <v>0.34</v>
      </c>
      <c r="B193">
        <v>6.8814113036425351</v>
      </c>
    </row>
    <row r="194" spans="1:2" x14ac:dyDescent="0.3">
      <c r="A194">
        <v>0.93</v>
      </c>
      <c r="B194">
        <v>8.1780774638496077</v>
      </c>
    </row>
    <row r="195" spans="1:2" x14ac:dyDescent="0.3">
      <c r="A195">
        <v>0.92</v>
      </c>
      <c r="B195">
        <v>8.2472200527452291</v>
      </c>
    </row>
    <row r="196" spans="1:2" x14ac:dyDescent="0.3">
      <c r="A196">
        <v>0.7</v>
      </c>
      <c r="B196">
        <v>7.7702232041587855</v>
      </c>
    </row>
    <row r="197" spans="1:2" x14ac:dyDescent="0.3">
      <c r="A197">
        <v>0.3</v>
      </c>
      <c r="B197">
        <v>6.7776465936351169</v>
      </c>
    </row>
    <row r="198" spans="1:2" x14ac:dyDescent="0.3">
      <c r="A198">
        <v>0.74</v>
      </c>
      <c r="B198">
        <v>8.1362255549084601</v>
      </c>
    </row>
    <row r="199" spans="1:2" x14ac:dyDescent="0.3">
      <c r="A199">
        <v>0.56000000000000005</v>
      </c>
      <c r="B199">
        <v>7.4133673356952405</v>
      </c>
    </row>
    <row r="200" spans="1:2" x14ac:dyDescent="0.3">
      <c r="A200">
        <v>0.59</v>
      </c>
      <c r="B200">
        <v>7.8674885686991285</v>
      </c>
    </row>
    <row r="201" spans="1:2" x14ac:dyDescent="0.3">
      <c r="A201">
        <v>0.31</v>
      </c>
      <c r="B201">
        <v>6.2285110035911835</v>
      </c>
    </row>
    <row r="202" spans="1:2" x14ac:dyDescent="0.3">
      <c r="A202">
        <v>0.32</v>
      </c>
      <c r="B202">
        <v>6.5736801669606457</v>
      </c>
    </row>
    <row r="203" spans="1:2" x14ac:dyDescent="0.3">
      <c r="A203">
        <v>0.44</v>
      </c>
      <c r="B203">
        <v>7.1959372264755688</v>
      </c>
    </row>
    <row r="204" spans="1:2" x14ac:dyDescent="0.3">
      <c r="A204">
        <v>0.31</v>
      </c>
      <c r="B204">
        <v>6.543911845564792</v>
      </c>
    </row>
    <row r="205" spans="1:2" x14ac:dyDescent="0.3">
      <c r="A205">
        <v>0.5</v>
      </c>
      <c r="B205">
        <v>7.0535857271936768</v>
      </c>
    </row>
    <row r="206" spans="1:2" x14ac:dyDescent="0.3">
      <c r="A206">
        <v>0.26</v>
      </c>
      <c r="B206">
        <v>6.70196036600254</v>
      </c>
    </row>
    <row r="207" spans="1:2" x14ac:dyDescent="0.3">
      <c r="A207">
        <v>1</v>
      </c>
      <c r="B207">
        <v>8.3972828947436806</v>
      </c>
    </row>
    <row r="208" spans="1:2" x14ac:dyDescent="0.3">
      <c r="A208">
        <v>0.92</v>
      </c>
      <c r="B208">
        <v>8.2967958657700525</v>
      </c>
    </row>
    <row r="209" spans="1:2" x14ac:dyDescent="0.3">
      <c r="A209">
        <v>0.57999999999999996</v>
      </c>
      <c r="B209">
        <v>7.765993079407675</v>
      </c>
    </row>
    <row r="210" spans="1:2" x14ac:dyDescent="0.3">
      <c r="A210">
        <v>0.92</v>
      </c>
      <c r="B210">
        <v>8.1707514237575349</v>
      </c>
    </row>
    <row r="211" spans="1:2" x14ac:dyDescent="0.3">
      <c r="A211">
        <v>0.28999999999999998</v>
      </c>
      <c r="B211">
        <v>6.4982821494764336</v>
      </c>
    </row>
    <row r="212" spans="1:2" x14ac:dyDescent="0.3">
      <c r="A212">
        <v>0.71</v>
      </c>
      <c r="B212">
        <v>7.8528278122817445</v>
      </c>
    </row>
    <row r="213" spans="1:2" x14ac:dyDescent="0.3">
      <c r="A213">
        <v>0.3</v>
      </c>
      <c r="B213">
        <v>6.5638555265321274</v>
      </c>
    </row>
    <row r="214" spans="1:2" x14ac:dyDescent="0.3">
      <c r="A214">
        <v>0.3</v>
      </c>
      <c r="B214">
        <v>6.0822189103764464</v>
      </c>
    </row>
    <row r="215" spans="1:2" x14ac:dyDescent="0.3">
      <c r="A215">
        <v>0.33</v>
      </c>
      <c r="B215">
        <v>6.5012896705403893</v>
      </c>
    </row>
    <row r="216" spans="1:2" x14ac:dyDescent="0.3">
      <c r="A216">
        <v>0.31</v>
      </c>
      <c r="B216">
        <v>6.4377516497364011</v>
      </c>
    </row>
    <row r="217" spans="1:2" x14ac:dyDescent="0.3">
      <c r="A217">
        <v>0.31</v>
      </c>
      <c r="B217">
        <v>6.1398845522262553</v>
      </c>
    </row>
    <row r="218" spans="1:2" x14ac:dyDescent="0.3">
      <c r="A218">
        <v>0.9</v>
      </c>
      <c r="B218">
        <v>8.3861729289778335</v>
      </c>
    </row>
    <row r="219" spans="1:2" x14ac:dyDescent="0.3">
      <c r="A219">
        <v>0.3</v>
      </c>
      <c r="B219">
        <v>6.5117453296447279</v>
      </c>
    </row>
    <row r="220" spans="1:2" x14ac:dyDescent="0.3">
      <c r="A220">
        <v>0.9</v>
      </c>
      <c r="B220">
        <v>8.1095256597528724</v>
      </c>
    </row>
    <row r="221" spans="1:2" x14ac:dyDescent="0.3">
      <c r="A221">
        <v>0.4</v>
      </c>
      <c r="B221">
        <v>6.956545443151569</v>
      </c>
    </row>
    <row r="222" spans="1:2" x14ac:dyDescent="0.3">
      <c r="A222">
        <v>0.5</v>
      </c>
      <c r="B222">
        <v>7.1823521118852627</v>
      </c>
    </row>
    <row r="223" spans="1:2" x14ac:dyDescent="0.3">
      <c r="A223">
        <v>0.5</v>
      </c>
      <c r="B223">
        <v>7.0387835413885416</v>
      </c>
    </row>
    <row r="224" spans="1:2" x14ac:dyDescent="0.3">
      <c r="A224">
        <v>0.42</v>
      </c>
      <c r="B224">
        <v>6.8997231072848724</v>
      </c>
    </row>
    <row r="225" spans="1:2" x14ac:dyDescent="0.3">
      <c r="A225">
        <v>0.9</v>
      </c>
      <c r="B225">
        <v>8.2766491254218604</v>
      </c>
    </row>
    <row r="226" spans="1:2" x14ac:dyDescent="0.3">
      <c r="A226">
        <v>0.31</v>
      </c>
      <c r="B226">
        <v>6.1333980429966486</v>
      </c>
    </row>
    <row r="227" spans="1:2" x14ac:dyDescent="0.3">
      <c r="A227">
        <v>0.32</v>
      </c>
      <c r="B227">
        <v>6.7190131543852596</v>
      </c>
    </row>
    <row r="228" spans="1:2" x14ac:dyDescent="0.3">
      <c r="A228">
        <v>0.91</v>
      </c>
      <c r="B228">
        <v>8.0255163864890076</v>
      </c>
    </row>
    <row r="229" spans="1:2" x14ac:dyDescent="0.3">
      <c r="A229">
        <v>0.31</v>
      </c>
      <c r="B229">
        <v>6.4118182677098972</v>
      </c>
    </row>
    <row r="230" spans="1:2" x14ac:dyDescent="0.3">
      <c r="A230">
        <v>0.51</v>
      </c>
      <c r="B230">
        <v>7.7480285244323763</v>
      </c>
    </row>
    <row r="231" spans="1:2" x14ac:dyDescent="0.3">
      <c r="A231">
        <v>0.31</v>
      </c>
      <c r="B231">
        <v>6.7923444274708089</v>
      </c>
    </row>
    <row r="232" spans="1:2" x14ac:dyDescent="0.3">
      <c r="A232">
        <v>0.82</v>
      </c>
      <c r="B232">
        <v>7.8815599170568991</v>
      </c>
    </row>
    <row r="233" spans="1:2" x14ac:dyDescent="0.3">
      <c r="A233">
        <v>0.81</v>
      </c>
      <c r="B233">
        <v>8.2529671950007977</v>
      </c>
    </row>
    <row r="234" spans="1:2" x14ac:dyDescent="0.3">
      <c r="A234">
        <v>0.3</v>
      </c>
      <c r="B234">
        <v>6.5072777123850116</v>
      </c>
    </row>
    <row r="235" spans="1:2" x14ac:dyDescent="0.3">
      <c r="A235">
        <v>0.8</v>
      </c>
      <c r="B235">
        <v>8.0294328405812436</v>
      </c>
    </row>
    <row r="236" spans="1:2" x14ac:dyDescent="0.3">
      <c r="A236">
        <v>0.35</v>
      </c>
      <c r="B236">
        <v>6.7202201551352951</v>
      </c>
    </row>
    <row r="237" spans="1:2" x14ac:dyDescent="0.3">
      <c r="A237">
        <v>0.46</v>
      </c>
      <c r="B237">
        <v>7.1252830915107115</v>
      </c>
    </row>
    <row r="238" spans="1:2" x14ac:dyDescent="0.3">
      <c r="A238">
        <v>0.33</v>
      </c>
      <c r="B238">
        <v>6.3868793193626452</v>
      </c>
    </row>
    <row r="239" spans="1:2" x14ac:dyDescent="0.3">
      <c r="A239">
        <v>0.52</v>
      </c>
      <c r="B239">
        <v>7.0449051171293711</v>
      </c>
    </row>
    <row r="240" spans="1:2" x14ac:dyDescent="0.3">
      <c r="A240">
        <v>0.33</v>
      </c>
      <c r="B240">
        <v>6.7661917146603505</v>
      </c>
    </row>
    <row r="241" spans="1:2" x14ac:dyDescent="0.3">
      <c r="A241">
        <v>0.9</v>
      </c>
      <c r="B241">
        <v>8.3684611376158387</v>
      </c>
    </row>
    <row r="242" spans="1:2" x14ac:dyDescent="0.3">
      <c r="A242">
        <v>1</v>
      </c>
      <c r="B242">
        <v>8.3459302619790172</v>
      </c>
    </row>
    <row r="243" spans="1:2" x14ac:dyDescent="0.3">
      <c r="A243">
        <v>0.91</v>
      </c>
      <c r="B243">
        <v>8.5930425036996745</v>
      </c>
    </row>
    <row r="244" spans="1:2" x14ac:dyDescent="0.3">
      <c r="A244">
        <v>0.32</v>
      </c>
      <c r="B244">
        <v>6.2245584292753602</v>
      </c>
    </row>
    <row r="245" spans="1:2" x14ac:dyDescent="0.3">
      <c r="A245">
        <v>0.27</v>
      </c>
      <c r="B245">
        <v>6.1737861039019366</v>
      </c>
    </row>
    <row r="246" spans="1:2" x14ac:dyDescent="0.3">
      <c r="A246">
        <v>0.7</v>
      </c>
      <c r="B246">
        <v>7.7450028035158391</v>
      </c>
    </row>
    <row r="247" spans="1:2" x14ac:dyDescent="0.3">
      <c r="A247">
        <v>0.5</v>
      </c>
      <c r="B247">
        <v>7.4719320782451222</v>
      </c>
    </row>
    <row r="248" spans="1:2" x14ac:dyDescent="0.3">
      <c r="A248">
        <v>0.4</v>
      </c>
      <c r="B248">
        <v>6.8554087986099281</v>
      </c>
    </row>
    <row r="249" spans="1:2" x14ac:dyDescent="0.3">
      <c r="A249">
        <v>0.57999999999999996</v>
      </c>
      <c r="B249">
        <v>7.5438028675015092</v>
      </c>
    </row>
    <row r="250" spans="1:2" x14ac:dyDescent="0.3">
      <c r="A250">
        <v>0.8</v>
      </c>
      <c r="B250">
        <v>8.41027590907016</v>
      </c>
    </row>
    <row r="251" spans="1:2" x14ac:dyDescent="0.3">
      <c r="A251">
        <v>0.53</v>
      </c>
      <c r="B251">
        <v>7.1436176027041212</v>
      </c>
    </row>
    <row r="252" spans="1:2" x14ac:dyDescent="0.3">
      <c r="A252">
        <v>0.36</v>
      </c>
      <c r="B252">
        <v>6.7274317248508551</v>
      </c>
    </row>
    <row r="253" spans="1:2" x14ac:dyDescent="0.3">
      <c r="A253">
        <v>0.7</v>
      </c>
      <c r="B253">
        <v>8.0721553081882504</v>
      </c>
    </row>
    <row r="254" spans="1:2" x14ac:dyDescent="0.3">
      <c r="A254">
        <v>0.6</v>
      </c>
      <c r="B254">
        <v>7.3485875309275928</v>
      </c>
    </row>
    <row r="255" spans="1:2" x14ac:dyDescent="0.3">
      <c r="A255">
        <v>0.5</v>
      </c>
      <c r="B255">
        <v>7.4336665401661683</v>
      </c>
    </row>
    <row r="256" spans="1:2" x14ac:dyDescent="0.3">
      <c r="A256">
        <v>0.44</v>
      </c>
      <c r="B256">
        <v>7.1332959548960684</v>
      </c>
    </row>
    <row r="257" spans="1:2" x14ac:dyDescent="0.3">
      <c r="A257">
        <v>0.52</v>
      </c>
      <c r="B257">
        <v>7.510977752014095</v>
      </c>
    </row>
    <row r="258" spans="1:2" x14ac:dyDescent="0.3">
      <c r="A258">
        <v>0.52</v>
      </c>
      <c r="B258">
        <v>7.3632795869630385</v>
      </c>
    </row>
    <row r="259" spans="1:2" x14ac:dyDescent="0.3">
      <c r="A259">
        <v>0.52</v>
      </c>
      <c r="B259">
        <v>7.3808790355641163</v>
      </c>
    </row>
    <row r="260" spans="1:2" x14ac:dyDescent="0.3">
      <c r="A260">
        <v>0.32</v>
      </c>
      <c r="B260">
        <v>6.4692503167957724</v>
      </c>
    </row>
    <row r="261" spans="1:2" x14ac:dyDescent="0.3">
      <c r="A261">
        <v>0.31</v>
      </c>
      <c r="B261">
        <v>6.2989492468559423</v>
      </c>
    </row>
    <row r="262" spans="1:2" x14ac:dyDescent="0.3">
      <c r="A262">
        <v>0.9</v>
      </c>
      <c r="B262">
        <v>8.1665003191550518</v>
      </c>
    </row>
    <row r="263" spans="1:2" x14ac:dyDescent="0.3">
      <c r="A263">
        <v>0.31</v>
      </c>
      <c r="B263">
        <v>6.828712071641684</v>
      </c>
    </row>
    <row r="264" spans="1:2" x14ac:dyDescent="0.3">
      <c r="A264">
        <v>0.3</v>
      </c>
      <c r="B264">
        <v>6.313548046277095</v>
      </c>
    </row>
    <row r="265" spans="1:2" x14ac:dyDescent="0.3">
      <c r="A265">
        <v>0.52</v>
      </c>
      <c r="B265">
        <v>6.9622434642662068</v>
      </c>
    </row>
    <row r="266" spans="1:2" x14ac:dyDescent="0.3">
      <c r="A266">
        <v>0.9</v>
      </c>
      <c r="B266">
        <v>8.5197898172635043</v>
      </c>
    </row>
    <row r="267" spans="1:2" x14ac:dyDescent="0.3">
      <c r="A267">
        <v>0.51</v>
      </c>
      <c r="B267">
        <v>7.412160334945205</v>
      </c>
    </row>
    <row r="268" spans="1:2" x14ac:dyDescent="0.3">
      <c r="A268">
        <v>0.34</v>
      </c>
      <c r="B268">
        <v>6.7604146910834277</v>
      </c>
    </row>
    <row r="269" spans="1:2" x14ac:dyDescent="0.3">
      <c r="A269">
        <v>0.41</v>
      </c>
      <c r="B269">
        <v>7.0166096838942194</v>
      </c>
    </row>
    <row r="270" spans="1:2" x14ac:dyDescent="0.3">
      <c r="A270">
        <v>0.72</v>
      </c>
      <c r="B270">
        <v>7.9803657651112463</v>
      </c>
    </row>
    <row r="271" spans="1:2" x14ac:dyDescent="0.3">
      <c r="A271">
        <v>0.4</v>
      </c>
      <c r="B271">
        <v>7.0950643772871311</v>
      </c>
    </row>
    <row r="272" spans="1:2" x14ac:dyDescent="0.3">
      <c r="A272">
        <v>0.7</v>
      </c>
      <c r="B272">
        <v>7.4910875935348757</v>
      </c>
    </row>
    <row r="273" spans="1:2" x14ac:dyDescent="0.3">
      <c r="A273">
        <v>0.35</v>
      </c>
      <c r="B273">
        <v>6.4457198193855785</v>
      </c>
    </row>
    <row r="274" spans="1:2" x14ac:dyDescent="0.3">
      <c r="A274">
        <v>0.59</v>
      </c>
      <c r="B274">
        <v>7.4348478752119993</v>
      </c>
    </row>
    <row r="275" spans="1:2" x14ac:dyDescent="0.3">
      <c r="A275">
        <v>0.54</v>
      </c>
      <c r="B275">
        <v>7.0326242610280065</v>
      </c>
    </row>
    <row r="276" spans="1:2" x14ac:dyDescent="0.3">
      <c r="A276">
        <v>0.6</v>
      </c>
      <c r="B276">
        <v>7.4999765409521215</v>
      </c>
    </row>
    <row r="277" spans="1:2" x14ac:dyDescent="0.3">
      <c r="A277">
        <v>0.52</v>
      </c>
      <c r="B277">
        <v>7.48324441607385</v>
      </c>
    </row>
    <row r="278" spans="1:2" x14ac:dyDescent="0.3">
      <c r="A278">
        <v>0.72</v>
      </c>
      <c r="B278">
        <v>8.065579427282092</v>
      </c>
    </row>
    <row r="279" spans="1:2" x14ac:dyDescent="0.3">
      <c r="A279">
        <v>1</v>
      </c>
      <c r="B279">
        <v>8.9646955553154601</v>
      </c>
    </row>
    <row r="280" spans="1:2" x14ac:dyDescent="0.3">
      <c r="A280">
        <v>0.51</v>
      </c>
      <c r="B280">
        <v>7.6319165130712516</v>
      </c>
    </row>
    <row r="281" spans="1:2" x14ac:dyDescent="0.3">
      <c r="A281">
        <v>0.51</v>
      </c>
      <c r="B281">
        <v>7.5054922747374242</v>
      </c>
    </row>
    <row r="282" spans="1:2" x14ac:dyDescent="0.3">
      <c r="A282">
        <v>0.72</v>
      </c>
      <c r="B282">
        <v>7.8176254430533696</v>
      </c>
    </row>
    <row r="283" spans="1:2" x14ac:dyDescent="0.3">
      <c r="A283">
        <v>0.35</v>
      </c>
      <c r="B283">
        <v>6.4676987261043539</v>
      </c>
    </row>
    <row r="284" spans="1:2" x14ac:dyDescent="0.3">
      <c r="A284">
        <v>1</v>
      </c>
      <c r="B284">
        <v>8.5334601638801093</v>
      </c>
    </row>
    <row r="285" spans="1:2" x14ac:dyDescent="0.3">
      <c r="A285">
        <v>0.43</v>
      </c>
      <c r="B285">
        <v>6.5057840601282289</v>
      </c>
    </row>
    <row r="286" spans="1:2" x14ac:dyDescent="0.3">
      <c r="A286">
        <v>0.31</v>
      </c>
      <c r="B286">
        <v>6.6372580312844569</v>
      </c>
    </row>
    <row r="287" spans="1:2" x14ac:dyDescent="0.3">
      <c r="A287">
        <v>0.9</v>
      </c>
      <c r="B287">
        <v>8.1025864253907898</v>
      </c>
    </row>
    <row r="288" spans="1:2" x14ac:dyDescent="0.3">
      <c r="A288">
        <v>0.23</v>
      </c>
      <c r="B288">
        <v>5.9964520886190211</v>
      </c>
    </row>
    <row r="289" spans="1:2" x14ac:dyDescent="0.3">
      <c r="A289">
        <v>0.34</v>
      </c>
      <c r="B289">
        <v>6.4167322825123261</v>
      </c>
    </row>
    <row r="290" spans="1:2" x14ac:dyDescent="0.3">
      <c r="A290">
        <v>0.81</v>
      </c>
      <c r="B290">
        <v>8.0106915391303009</v>
      </c>
    </row>
    <row r="291" spans="1:2" x14ac:dyDescent="0.3">
      <c r="A291">
        <v>0.3</v>
      </c>
      <c r="B291">
        <v>5.9053618480545707</v>
      </c>
    </row>
    <row r="292" spans="1:2" x14ac:dyDescent="0.3">
      <c r="A292">
        <v>0.7</v>
      </c>
      <c r="B292">
        <v>7.8849529457598138</v>
      </c>
    </row>
    <row r="293" spans="1:2" x14ac:dyDescent="0.3">
      <c r="A293">
        <v>0.73</v>
      </c>
      <c r="B293">
        <v>8.1426451859427953</v>
      </c>
    </row>
    <row r="294" spans="1:2" x14ac:dyDescent="0.3">
      <c r="A294">
        <v>0.42</v>
      </c>
      <c r="B294">
        <v>7.0621916322865559</v>
      </c>
    </row>
    <row r="295" spans="1:2" x14ac:dyDescent="0.3">
      <c r="A295">
        <v>0.7</v>
      </c>
      <c r="B295">
        <v>7.9276850456157781</v>
      </c>
    </row>
    <row r="296" spans="1:2" x14ac:dyDescent="0.3">
      <c r="A296">
        <v>0.9</v>
      </c>
      <c r="B296">
        <v>8.2850088954498791</v>
      </c>
    </row>
    <row r="297" spans="1:2" x14ac:dyDescent="0.3">
      <c r="A297">
        <v>0.34</v>
      </c>
      <c r="B297">
        <v>6.0234475929610332</v>
      </c>
    </row>
    <row r="298" spans="1:2" x14ac:dyDescent="0.3">
      <c r="A298">
        <v>0.34</v>
      </c>
      <c r="B298">
        <v>6.7787848976851768</v>
      </c>
    </row>
    <row r="299" spans="1:2" x14ac:dyDescent="0.3">
      <c r="A299">
        <v>0.9</v>
      </c>
      <c r="B299">
        <v>8.3570244392634159</v>
      </c>
    </row>
    <row r="300" spans="1:2" x14ac:dyDescent="0.3">
      <c r="A300">
        <v>0.3</v>
      </c>
      <c r="B300">
        <v>6.6385677891665207</v>
      </c>
    </row>
    <row r="301" spans="1:2" x14ac:dyDescent="0.3">
      <c r="A301">
        <v>1</v>
      </c>
      <c r="B301">
        <v>8.3652068344183554</v>
      </c>
    </row>
    <row r="302" spans="1:2" x14ac:dyDescent="0.3">
      <c r="A302">
        <v>0.39</v>
      </c>
      <c r="B302">
        <v>6.8627579130514009</v>
      </c>
    </row>
    <row r="303" spans="1:2" x14ac:dyDescent="0.3">
      <c r="A303">
        <v>0.3</v>
      </c>
      <c r="B303">
        <v>6.8865316425305103</v>
      </c>
    </row>
    <row r="304" spans="1:2" x14ac:dyDescent="0.3">
      <c r="A304">
        <v>0.32</v>
      </c>
      <c r="B304">
        <v>6.9847163201182658</v>
      </c>
    </row>
    <row r="305" spans="1:2" x14ac:dyDescent="0.3">
      <c r="A305">
        <v>0.71</v>
      </c>
      <c r="B305">
        <v>7.9512071564729716</v>
      </c>
    </row>
    <row r="306" spans="1:2" x14ac:dyDescent="0.3">
      <c r="A306">
        <v>0.7</v>
      </c>
      <c r="B306">
        <v>7.8383433155571165</v>
      </c>
    </row>
    <row r="307" spans="1:2" x14ac:dyDescent="0.3">
      <c r="A307">
        <v>0.92</v>
      </c>
      <c r="B307">
        <v>8.176110342237342</v>
      </c>
    </row>
    <row r="308" spans="1:2" x14ac:dyDescent="0.3">
      <c r="A308">
        <v>0.4</v>
      </c>
      <c r="B308">
        <v>7.187657164114956</v>
      </c>
    </row>
    <row r="309" spans="1:2" x14ac:dyDescent="0.3">
      <c r="A309">
        <v>0.9</v>
      </c>
      <c r="B309">
        <v>8.2358907259284955</v>
      </c>
    </row>
    <row r="310" spans="1:2" x14ac:dyDescent="0.3">
      <c r="A310">
        <v>0.4</v>
      </c>
      <c r="B310">
        <v>6.7661917146603505</v>
      </c>
    </row>
    <row r="311" spans="1:2" x14ac:dyDescent="0.3">
      <c r="A311">
        <v>1</v>
      </c>
      <c r="B311">
        <v>8.6765872435664875</v>
      </c>
    </row>
    <row r="312" spans="1:2" x14ac:dyDescent="0.3">
      <c r="A312">
        <v>0.3</v>
      </c>
      <c r="B312">
        <v>6.3526293963195668</v>
      </c>
    </row>
    <row r="313" spans="1:2" x14ac:dyDescent="0.3">
      <c r="A313">
        <v>0.46</v>
      </c>
      <c r="B313">
        <v>7.5755846515577927</v>
      </c>
    </row>
    <row r="314" spans="1:2" x14ac:dyDescent="0.3">
      <c r="A314">
        <v>0.46</v>
      </c>
      <c r="B314">
        <v>6.8865316425305103</v>
      </c>
    </row>
    <row r="315" spans="1:2" x14ac:dyDescent="0.3">
      <c r="A315">
        <v>0.9</v>
      </c>
      <c r="B315">
        <v>8.6805018090282609</v>
      </c>
    </row>
    <row r="316" spans="1:2" x14ac:dyDescent="0.3">
      <c r="A316">
        <v>0.54</v>
      </c>
      <c r="B316">
        <v>7.5791679673960761</v>
      </c>
    </row>
    <row r="317" spans="1:2" x14ac:dyDescent="0.3">
      <c r="A317">
        <v>0.28000000000000003</v>
      </c>
      <c r="B317">
        <v>6.39024066706535</v>
      </c>
    </row>
    <row r="318" spans="1:2" x14ac:dyDescent="0.3">
      <c r="A318">
        <v>0.31</v>
      </c>
      <c r="B318">
        <v>6.8865316425305103</v>
      </c>
    </row>
    <row r="319" spans="1:2" x14ac:dyDescent="0.3">
      <c r="A319">
        <v>0.41</v>
      </c>
      <c r="B319">
        <v>6.5264948595707901</v>
      </c>
    </row>
    <row r="320" spans="1:2" x14ac:dyDescent="0.3">
      <c r="A320">
        <v>0.43</v>
      </c>
      <c r="B320">
        <v>6.8490662826334576</v>
      </c>
    </row>
    <row r="321" spans="1:2" x14ac:dyDescent="0.3">
      <c r="A321">
        <v>0.93</v>
      </c>
      <c r="B321">
        <v>8.0471895621705016</v>
      </c>
    </row>
    <row r="322" spans="1:2" x14ac:dyDescent="0.3">
      <c r="A322">
        <v>0.55000000000000004</v>
      </c>
      <c r="B322">
        <v>7.1033220625261126</v>
      </c>
    </row>
    <row r="323" spans="1:2" x14ac:dyDescent="0.3">
      <c r="A323">
        <v>0.64</v>
      </c>
      <c r="B323">
        <v>7.5016344578834131</v>
      </c>
    </row>
    <row r="324" spans="1:2" x14ac:dyDescent="0.3">
      <c r="A324">
        <v>0.75</v>
      </c>
      <c r="B324">
        <v>7.8663389230465439</v>
      </c>
    </row>
    <row r="325" spans="1:2" x14ac:dyDescent="0.3">
      <c r="A325">
        <v>0.31</v>
      </c>
      <c r="B325">
        <v>6.0497334552319577</v>
      </c>
    </row>
    <row r="326" spans="1:2" x14ac:dyDescent="0.3">
      <c r="A326">
        <v>0.51</v>
      </c>
      <c r="B326">
        <v>7.2485040723706105</v>
      </c>
    </row>
    <row r="327" spans="1:2" x14ac:dyDescent="0.3">
      <c r="A327">
        <v>0.4</v>
      </c>
      <c r="B327">
        <v>6.5539334040258108</v>
      </c>
    </row>
    <row r="328" spans="1:2" x14ac:dyDescent="0.3">
      <c r="A328">
        <v>0.7</v>
      </c>
      <c r="B328">
        <v>7.8849529457598138</v>
      </c>
    </row>
    <row r="329" spans="1:2" x14ac:dyDescent="0.3">
      <c r="A329">
        <v>0.51</v>
      </c>
      <c r="B329">
        <v>7.0859014643656106</v>
      </c>
    </row>
    <row r="330" spans="1:2" x14ac:dyDescent="0.3">
      <c r="A330">
        <v>0.51</v>
      </c>
      <c r="B330">
        <v>7.5352967024440884</v>
      </c>
    </row>
    <row r="331" spans="1:2" x14ac:dyDescent="0.3">
      <c r="A331">
        <v>0.34</v>
      </c>
      <c r="B331">
        <v>6.9027427371585928</v>
      </c>
    </row>
    <row r="332" spans="1:2" x14ac:dyDescent="0.3">
      <c r="A332">
        <v>0.62</v>
      </c>
      <c r="B332">
        <v>7.6993894062567367</v>
      </c>
    </row>
    <row r="333" spans="1:2" x14ac:dyDescent="0.3">
      <c r="A333">
        <v>0.5</v>
      </c>
      <c r="B333">
        <v>7.0326242610280065</v>
      </c>
    </row>
    <row r="334" spans="1:2" x14ac:dyDescent="0.3">
      <c r="A334">
        <v>0.76</v>
      </c>
      <c r="B334">
        <v>7.9080194446324708</v>
      </c>
    </row>
    <row r="335" spans="1:2" x14ac:dyDescent="0.3">
      <c r="A335">
        <v>0.86</v>
      </c>
      <c r="B335">
        <v>7.9441374911141125</v>
      </c>
    </row>
    <row r="336" spans="1:2" x14ac:dyDescent="0.3">
      <c r="A336">
        <v>0.5</v>
      </c>
      <c r="B336">
        <v>7.5714736488512706</v>
      </c>
    </row>
    <row r="337" spans="1:2" x14ac:dyDescent="0.3">
      <c r="A337">
        <v>0.71</v>
      </c>
      <c r="B337">
        <v>7.6477860454409328</v>
      </c>
    </row>
    <row r="338" spans="1:2" x14ac:dyDescent="0.3">
      <c r="A338">
        <v>0.43</v>
      </c>
      <c r="B338">
        <v>6.9546388648809874</v>
      </c>
    </row>
    <row r="339" spans="1:2" x14ac:dyDescent="0.3">
      <c r="A339">
        <v>0.38</v>
      </c>
      <c r="B339">
        <v>6.3647507568519108</v>
      </c>
    </row>
    <row r="340" spans="1:2" x14ac:dyDescent="0.3">
      <c r="A340">
        <v>0.85</v>
      </c>
      <c r="B340">
        <v>7.8013913202914855</v>
      </c>
    </row>
    <row r="341" spans="1:2" x14ac:dyDescent="0.3">
      <c r="A341">
        <v>0.28999999999999998</v>
      </c>
      <c r="B341">
        <v>6.4085287910594984</v>
      </c>
    </row>
    <row r="342" spans="1:2" x14ac:dyDescent="0.3">
      <c r="A342">
        <v>0.32</v>
      </c>
      <c r="B342">
        <v>6.3350542514980592</v>
      </c>
    </row>
    <row r="343" spans="1:2" x14ac:dyDescent="0.3">
      <c r="A343">
        <v>1</v>
      </c>
      <c r="B343">
        <v>8.4116104288411719</v>
      </c>
    </row>
    <row r="344" spans="1:2" x14ac:dyDescent="0.3">
      <c r="A344">
        <v>0.76</v>
      </c>
      <c r="B344">
        <v>7.7475968386928855</v>
      </c>
    </row>
    <row r="345" spans="1:2" x14ac:dyDescent="0.3">
      <c r="A345">
        <v>0.33</v>
      </c>
      <c r="B345">
        <v>6.3613024775729956</v>
      </c>
    </row>
    <row r="346" spans="1:2" x14ac:dyDescent="0.3">
      <c r="A346">
        <v>0.71</v>
      </c>
      <c r="B346">
        <v>8.2424931531876258</v>
      </c>
    </row>
    <row r="347" spans="1:2" x14ac:dyDescent="0.3">
      <c r="A347">
        <v>1</v>
      </c>
      <c r="B347">
        <v>8.7074829178593696</v>
      </c>
    </row>
    <row r="348" spans="1:2" x14ac:dyDescent="0.3">
      <c r="A348">
        <v>0.71</v>
      </c>
      <c r="B348">
        <v>7.9330797718804149</v>
      </c>
    </row>
    <row r="349" spans="1:2" x14ac:dyDescent="0.3">
      <c r="A349">
        <v>0.81</v>
      </c>
      <c r="B349">
        <v>7.8256447322199891</v>
      </c>
    </row>
    <row r="350" spans="1:2" x14ac:dyDescent="0.3">
      <c r="A350">
        <v>0.46</v>
      </c>
      <c r="B350">
        <v>7.352441100243583</v>
      </c>
    </row>
    <row r="351" spans="1:2" x14ac:dyDescent="0.3">
      <c r="A351">
        <v>0.51</v>
      </c>
      <c r="B351">
        <v>7.3790081276283042</v>
      </c>
    </row>
    <row r="352" spans="1:2" x14ac:dyDescent="0.3">
      <c r="A352">
        <v>0.7</v>
      </c>
      <c r="B352">
        <v>7.7634463887273624</v>
      </c>
    </row>
    <row r="353" spans="1:2" x14ac:dyDescent="0.3">
      <c r="A353">
        <v>0.42</v>
      </c>
      <c r="B353">
        <v>6.9911768871212097</v>
      </c>
    </row>
    <row r="354" spans="1:2" x14ac:dyDescent="0.3">
      <c r="A354">
        <v>0.42</v>
      </c>
      <c r="B354">
        <v>6.5510803350434044</v>
      </c>
    </row>
    <row r="355" spans="1:2" x14ac:dyDescent="0.3">
      <c r="A355">
        <v>0.41</v>
      </c>
      <c r="B355">
        <v>7.0166096838942194</v>
      </c>
    </row>
    <row r="356" spans="1:2" x14ac:dyDescent="0.3">
      <c r="A356">
        <v>0.7</v>
      </c>
      <c r="B356">
        <v>7.5358304627983674</v>
      </c>
    </row>
    <row r="357" spans="1:2" x14ac:dyDescent="0.3">
      <c r="A357">
        <v>1</v>
      </c>
      <c r="B357">
        <v>8.5263511292010037</v>
      </c>
    </row>
    <row r="358" spans="1:2" x14ac:dyDescent="0.3">
      <c r="A358">
        <v>0.38</v>
      </c>
      <c r="B358">
        <v>6.5012896705403893</v>
      </c>
    </row>
    <row r="359" spans="1:2" x14ac:dyDescent="0.3">
      <c r="A359">
        <v>0.4</v>
      </c>
      <c r="B359">
        <v>7.0630481633881725</v>
      </c>
    </row>
    <row r="360" spans="1:2" x14ac:dyDescent="0.3">
      <c r="A360">
        <v>0.9</v>
      </c>
      <c r="B360">
        <v>8.1469986973899928</v>
      </c>
    </row>
    <row r="361" spans="1:2" x14ac:dyDescent="0.3">
      <c r="A361">
        <v>0.5</v>
      </c>
      <c r="B361">
        <v>7.5559050936113463</v>
      </c>
    </row>
    <row r="362" spans="1:2" x14ac:dyDescent="0.3">
      <c r="A362">
        <v>0.36</v>
      </c>
      <c r="B362">
        <v>6.7546040994879624</v>
      </c>
    </row>
    <row r="363" spans="1:2" x14ac:dyDescent="0.3">
      <c r="A363">
        <v>0.41</v>
      </c>
      <c r="B363">
        <v>6.4183649359362116</v>
      </c>
    </row>
    <row r="364" spans="1:2" x14ac:dyDescent="0.3">
      <c r="A364">
        <v>0.36</v>
      </c>
      <c r="B364">
        <v>6.9285378181646653</v>
      </c>
    </row>
    <row r="365" spans="1:2" x14ac:dyDescent="0.3">
      <c r="A365">
        <v>0.56999999999999995</v>
      </c>
      <c r="B365">
        <v>7.5569505720128998</v>
      </c>
    </row>
    <row r="366" spans="1:2" x14ac:dyDescent="0.3">
      <c r="A366">
        <v>0.53</v>
      </c>
      <c r="B366">
        <v>7.3562798765507482</v>
      </c>
    </row>
    <row r="367" spans="1:2" x14ac:dyDescent="0.3">
      <c r="A367">
        <v>0.75</v>
      </c>
      <c r="B367">
        <v>7.7714887601176157</v>
      </c>
    </row>
    <row r="368" spans="1:2" x14ac:dyDescent="0.3">
      <c r="A368">
        <v>0.7</v>
      </c>
      <c r="B368">
        <v>7.7807208861179182</v>
      </c>
    </row>
    <row r="369" spans="1:2" x14ac:dyDescent="0.3">
      <c r="A369">
        <v>0.32</v>
      </c>
      <c r="B369">
        <v>6.7044143549641069</v>
      </c>
    </row>
    <row r="370" spans="1:2" x14ac:dyDescent="0.3">
      <c r="A370">
        <v>0.31</v>
      </c>
      <c r="B370">
        <v>6.1355648910817386</v>
      </c>
    </row>
    <row r="371" spans="1:2" x14ac:dyDescent="0.3">
      <c r="A371">
        <v>0.53</v>
      </c>
      <c r="B371">
        <v>7.3821243657375124</v>
      </c>
    </row>
    <row r="372" spans="1:2" x14ac:dyDescent="0.3">
      <c r="A372">
        <v>0.33</v>
      </c>
      <c r="B372">
        <v>6.6106960447177592</v>
      </c>
    </row>
    <row r="373" spans="1:2" x14ac:dyDescent="0.3">
      <c r="A373">
        <v>0.5</v>
      </c>
      <c r="B373">
        <v>7.5164333029156323</v>
      </c>
    </row>
    <row r="374" spans="1:2" x14ac:dyDescent="0.3">
      <c r="A374">
        <v>0.6</v>
      </c>
      <c r="B374">
        <v>8.2558284272818305</v>
      </c>
    </row>
    <row r="375" spans="1:2" x14ac:dyDescent="0.3">
      <c r="A375">
        <v>0.44</v>
      </c>
      <c r="B375">
        <v>6.6489845500247764</v>
      </c>
    </row>
    <row r="376" spans="1:2" x14ac:dyDescent="0.3">
      <c r="A376">
        <v>0.7</v>
      </c>
      <c r="B376">
        <v>7.9006366130180048</v>
      </c>
    </row>
    <row r="377" spans="1:2" x14ac:dyDescent="0.3">
      <c r="A377">
        <v>0.33</v>
      </c>
      <c r="B377">
        <v>6.7661917146603505</v>
      </c>
    </row>
    <row r="378" spans="1:2" x14ac:dyDescent="0.3">
      <c r="A378">
        <v>0.76</v>
      </c>
      <c r="B378">
        <v>7.9337968748154113</v>
      </c>
    </row>
    <row r="379" spans="1:2" x14ac:dyDescent="0.3">
      <c r="A379">
        <v>0.72</v>
      </c>
      <c r="B379">
        <v>7.8208408799073439</v>
      </c>
    </row>
    <row r="380" spans="1:2" x14ac:dyDescent="0.3">
      <c r="A380">
        <v>0.31</v>
      </c>
      <c r="B380">
        <v>6.7707894239089796</v>
      </c>
    </row>
    <row r="381" spans="1:2" x14ac:dyDescent="0.3">
      <c r="A381">
        <v>0.24</v>
      </c>
      <c r="B381">
        <v>6.2653012127377101</v>
      </c>
    </row>
    <row r="382" spans="1:2" x14ac:dyDescent="0.3">
      <c r="A382">
        <v>0.3</v>
      </c>
      <c r="B382">
        <v>6.7638849085624351</v>
      </c>
    </row>
    <row r="383" spans="1:2" x14ac:dyDescent="0.3">
      <c r="A383">
        <v>0.3</v>
      </c>
      <c r="B383">
        <v>6.1420374055873559</v>
      </c>
    </row>
    <row r="384" spans="1:2" x14ac:dyDescent="0.3">
      <c r="A384">
        <v>0.32</v>
      </c>
      <c r="B384">
        <v>6.8023947633243109</v>
      </c>
    </row>
    <row r="385" spans="1:2" x14ac:dyDescent="0.3">
      <c r="A385">
        <v>0.81</v>
      </c>
      <c r="B385">
        <v>7.7463006622314392</v>
      </c>
    </row>
    <row r="386" spans="1:2" x14ac:dyDescent="0.3">
      <c r="A386">
        <v>0.55000000000000004</v>
      </c>
      <c r="B386">
        <v>7.6634076648934792</v>
      </c>
    </row>
    <row r="387" spans="1:2" x14ac:dyDescent="0.3">
      <c r="A387">
        <v>0.32</v>
      </c>
      <c r="B387">
        <v>6.329720905522696</v>
      </c>
    </row>
    <row r="388" spans="1:2" x14ac:dyDescent="0.3">
      <c r="A388">
        <v>0.32</v>
      </c>
      <c r="B388">
        <v>6.4692503167957724</v>
      </c>
    </row>
    <row r="389" spans="1:2" x14ac:dyDescent="0.3">
      <c r="A389">
        <v>0.7</v>
      </c>
      <c r="B389">
        <v>7.9105906122564775</v>
      </c>
    </row>
    <row r="390" spans="1:2" x14ac:dyDescent="0.3">
      <c r="A390">
        <v>0.41</v>
      </c>
      <c r="B390">
        <v>6.7141705299094721</v>
      </c>
    </row>
    <row r="391" spans="1:2" x14ac:dyDescent="0.3">
      <c r="A391">
        <v>0.31</v>
      </c>
      <c r="B391">
        <v>6.9791452750688103</v>
      </c>
    </row>
    <row r="392" spans="1:2" x14ac:dyDescent="0.3">
      <c r="A392">
        <v>0.82</v>
      </c>
      <c r="B392">
        <v>8.3272426074577925</v>
      </c>
    </row>
    <row r="393" spans="1:2" x14ac:dyDescent="0.3">
      <c r="A393">
        <v>0.41</v>
      </c>
      <c r="B393">
        <v>7.1236727852046071</v>
      </c>
    </row>
    <row r="394" spans="1:2" x14ac:dyDescent="0.3">
      <c r="A394">
        <v>0.53</v>
      </c>
      <c r="B394">
        <v>7.6718267978787811</v>
      </c>
    </row>
    <row r="395" spans="1:2" x14ac:dyDescent="0.3">
      <c r="A395">
        <v>0.3</v>
      </c>
      <c r="B395">
        <v>6.5279579176225502</v>
      </c>
    </row>
    <row r="396" spans="1:2" x14ac:dyDescent="0.3">
      <c r="A396">
        <v>0.37</v>
      </c>
      <c r="B396">
        <v>6.6982680541154132</v>
      </c>
    </row>
    <row r="397" spans="1:2" x14ac:dyDescent="0.3">
      <c r="A397">
        <v>0.26</v>
      </c>
      <c r="B397">
        <v>6.300785794663244</v>
      </c>
    </row>
    <row r="398" spans="1:2" x14ac:dyDescent="0.3">
      <c r="A398">
        <v>0.64</v>
      </c>
      <c r="B398">
        <v>7.7911095106100277</v>
      </c>
    </row>
    <row r="399" spans="1:2" x14ac:dyDescent="0.3">
      <c r="A399">
        <v>0.32</v>
      </c>
      <c r="B399">
        <v>6.4738906963522744</v>
      </c>
    </row>
    <row r="400" spans="1:2" x14ac:dyDescent="0.3">
      <c r="A400">
        <v>0.3</v>
      </c>
      <c r="B400">
        <v>6.3647507568519108</v>
      </c>
    </row>
    <row r="401" spans="1:2" x14ac:dyDescent="0.3">
      <c r="A401">
        <v>0.7</v>
      </c>
      <c r="B401">
        <v>7.4377951216719325</v>
      </c>
    </row>
    <row r="402" spans="1:2" x14ac:dyDescent="0.3">
      <c r="A402">
        <v>0.38</v>
      </c>
      <c r="B402">
        <v>6.4614681763537174</v>
      </c>
    </row>
    <row r="403" spans="1:2" x14ac:dyDescent="0.3">
      <c r="A403">
        <v>1</v>
      </c>
      <c r="B403">
        <v>8.6748804672518318</v>
      </c>
    </row>
    <row r="404" spans="1:2" x14ac:dyDescent="0.3">
      <c r="A404">
        <v>0.4</v>
      </c>
      <c r="B404">
        <v>6.7968237182748554</v>
      </c>
    </row>
    <row r="405" spans="1:2" x14ac:dyDescent="0.3">
      <c r="A405">
        <v>0.65</v>
      </c>
      <c r="B405">
        <v>7.7857208965346238</v>
      </c>
    </row>
    <row r="406" spans="1:2" x14ac:dyDescent="0.3">
      <c r="A406">
        <v>0.3</v>
      </c>
      <c r="B406">
        <v>6.2915691395583204</v>
      </c>
    </row>
    <row r="407" spans="1:2" x14ac:dyDescent="0.3">
      <c r="A407">
        <v>0.3</v>
      </c>
      <c r="B407">
        <v>6.3526293963195668</v>
      </c>
    </row>
    <row r="408" spans="1:2" x14ac:dyDescent="0.3">
      <c r="A408">
        <v>0.32</v>
      </c>
      <c r="B408">
        <v>6.329720905522696</v>
      </c>
    </row>
    <row r="409" spans="1:2" x14ac:dyDescent="0.3">
      <c r="A409">
        <v>0.71</v>
      </c>
      <c r="B409">
        <v>7.9255189797869257</v>
      </c>
    </row>
    <row r="410" spans="1:2" x14ac:dyDescent="0.3">
      <c r="A410">
        <v>0.39</v>
      </c>
      <c r="B410">
        <v>7.0039741367226798</v>
      </c>
    </row>
    <row r="411" spans="1:2" x14ac:dyDescent="0.3">
      <c r="A411">
        <v>0.5</v>
      </c>
      <c r="B411">
        <v>7.4324838079171194</v>
      </c>
    </row>
    <row r="412" spans="1:2" x14ac:dyDescent="0.3">
      <c r="A412">
        <v>0.41</v>
      </c>
      <c r="B412">
        <v>6.7604146910834277</v>
      </c>
    </row>
    <row r="413" spans="1:2" x14ac:dyDescent="0.3">
      <c r="A413">
        <v>0.81</v>
      </c>
      <c r="B413">
        <v>7.8485434824566793</v>
      </c>
    </row>
    <row r="414" spans="1:2" x14ac:dyDescent="0.3">
      <c r="A414">
        <v>0.7</v>
      </c>
      <c r="B414">
        <v>7.6285176265750554</v>
      </c>
    </row>
    <row r="415" spans="1:2" x14ac:dyDescent="0.3">
      <c r="A415">
        <v>0.31</v>
      </c>
      <c r="B415">
        <v>6.4377516497364011</v>
      </c>
    </row>
    <row r="416" spans="1:2" x14ac:dyDescent="0.3">
      <c r="A416">
        <v>0.31</v>
      </c>
      <c r="B416">
        <v>6.6411821697405911</v>
      </c>
    </row>
    <row r="417" spans="1:2" x14ac:dyDescent="0.3">
      <c r="A417">
        <v>0.42</v>
      </c>
      <c r="B417">
        <v>6.8511849274937431</v>
      </c>
    </row>
    <row r="418" spans="1:2" x14ac:dyDescent="0.3">
      <c r="A418">
        <v>0.41</v>
      </c>
      <c r="B418">
        <v>6.6267177492490248</v>
      </c>
    </row>
    <row r="419" spans="1:2" x14ac:dyDescent="0.3">
      <c r="A419">
        <v>0.51</v>
      </c>
      <c r="B419">
        <v>7.4157769754153939</v>
      </c>
    </row>
    <row r="420" spans="1:2" x14ac:dyDescent="0.3">
      <c r="A420">
        <v>0.51</v>
      </c>
      <c r="B420">
        <v>7.5363639384045111</v>
      </c>
    </row>
    <row r="421" spans="1:2" x14ac:dyDescent="0.3">
      <c r="A421">
        <v>0.71</v>
      </c>
      <c r="B421">
        <v>7.8038433035387724</v>
      </c>
    </row>
    <row r="422" spans="1:2" x14ac:dyDescent="0.3">
      <c r="A422">
        <v>0.32</v>
      </c>
      <c r="B422">
        <v>6.8448154792082629</v>
      </c>
    </row>
    <row r="423" spans="1:2" x14ac:dyDescent="0.3">
      <c r="A423">
        <v>0.3</v>
      </c>
      <c r="B423">
        <v>6.2126060957515188</v>
      </c>
    </row>
    <row r="424" spans="1:2" x14ac:dyDescent="0.3">
      <c r="A424">
        <v>0.4</v>
      </c>
      <c r="B424">
        <v>6.5539334040258108</v>
      </c>
    </row>
    <row r="425" spans="1:2" x14ac:dyDescent="0.3">
      <c r="A425">
        <v>0.5</v>
      </c>
      <c r="B425">
        <v>7.399398083331354</v>
      </c>
    </row>
    <row r="426" spans="1:2" x14ac:dyDescent="0.3">
      <c r="A426">
        <v>1</v>
      </c>
      <c r="B426">
        <v>8.8128434335171946</v>
      </c>
    </row>
    <row r="427" spans="1:2" x14ac:dyDescent="0.3">
      <c r="A427">
        <v>0.83</v>
      </c>
      <c r="B427">
        <v>8.0702808933938996</v>
      </c>
    </row>
    <row r="428" spans="1:2" x14ac:dyDescent="0.3">
      <c r="A428">
        <v>0.3</v>
      </c>
      <c r="B428">
        <v>6.4101748819661672</v>
      </c>
    </row>
    <row r="429" spans="1:2" x14ac:dyDescent="0.3">
      <c r="A429">
        <v>0.74</v>
      </c>
      <c r="B429">
        <v>7.9229859587111955</v>
      </c>
    </row>
    <row r="430" spans="1:2" x14ac:dyDescent="0.3">
      <c r="A430">
        <v>0.81</v>
      </c>
      <c r="B430">
        <v>8.0228968696014569</v>
      </c>
    </row>
    <row r="431" spans="1:2" x14ac:dyDescent="0.3">
      <c r="A431">
        <v>0.72</v>
      </c>
      <c r="B431">
        <v>8.1610895128457965</v>
      </c>
    </row>
    <row r="432" spans="1:2" x14ac:dyDescent="0.3">
      <c r="A432">
        <v>0.52</v>
      </c>
      <c r="B432">
        <v>7.2363393427543441</v>
      </c>
    </row>
    <row r="433" spans="1:2" x14ac:dyDescent="0.3">
      <c r="A433">
        <v>0.24</v>
      </c>
      <c r="B433">
        <v>6.2557500417533669</v>
      </c>
    </row>
    <row r="434" spans="1:2" x14ac:dyDescent="0.3">
      <c r="A434">
        <v>0.3</v>
      </c>
      <c r="B434">
        <v>6.3421214187211516</v>
      </c>
    </row>
    <row r="435" spans="1:2" x14ac:dyDescent="0.3">
      <c r="A435">
        <v>0.34</v>
      </c>
      <c r="B435">
        <v>6.6398758338265358</v>
      </c>
    </row>
    <row r="436" spans="1:2" x14ac:dyDescent="0.3">
      <c r="A436">
        <v>0.84</v>
      </c>
      <c r="B436">
        <v>8.0851787480745365</v>
      </c>
    </row>
    <row r="437" spans="1:2" x14ac:dyDescent="0.3">
      <c r="A437">
        <v>0.71</v>
      </c>
      <c r="B437">
        <v>7.7306140660637395</v>
      </c>
    </row>
    <row r="438" spans="1:2" x14ac:dyDescent="0.3">
      <c r="A438">
        <v>0.7</v>
      </c>
      <c r="B438">
        <v>7.6852436079758331</v>
      </c>
    </row>
    <row r="439" spans="1:2" x14ac:dyDescent="0.3">
      <c r="A439">
        <v>0.73</v>
      </c>
      <c r="B439">
        <v>7.7222347447096071</v>
      </c>
    </row>
    <row r="440" spans="1:2" x14ac:dyDescent="0.3">
      <c r="A440">
        <v>0.82</v>
      </c>
      <c r="B440">
        <v>7.9610214658833698</v>
      </c>
    </row>
    <row r="441" spans="1:2" x14ac:dyDescent="0.3">
      <c r="A441">
        <v>0.73</v>
      </c>
      <c r="B441">
        <v>7.8465899752911863</v>
      </c>
    </row>
    <row r="442" spans="1:2" x14ac:dyDescent="0.3">
      <c r="A442">
        <v>0.71</v>
      </c>
      <c r="B442">
        <v>7.7463006622314392</v>
      </c>
    </row>
    <row r="443" spans="1:2" x14ac:dyDescent="0.3">
      <c r="A443">
        <v>0.7</v>
      </c>
      <c r="B443">
        <v>8.0057006786625422</v>
      </c>
    </row>
    <row r="444" spans="1:2" x14ac:dyDescent="0.3">
      <c r="A444">
        <v>0.76</v>
      </c>
      <c r="B444">
        <v>8.3483010549339429</v>
      </c>
    </row>
    <row r="445" spans="1:2" x14ac:dyDescent="0.3">
      <c r="A445">
        <v>0.32</v>
      </c>
      <c r="B445">
        <v>6.2595814640649232</v>
      </c>
    </row>
    <row r="446" spans="1:2" x14ac:dyDescent="0.3">
      <c r="A446">
        <v>0.8</v>
      </c>
      <c r="B446">
        <v>7.8785341961403619</v>
      </c>
    </row>
    <row r="447" spans="1:2" x14ac:dyDescent="0.3">
      <c r="A447">
        <v>1</v>
      </c>
      <c r="B447">
        <v>8.551401362745974</v>
      </c>
    </row>
    <row r="448" spans="1:2" x14ac:dyDescent="0.3">
      <c r="A448">
        <v>0.3</v>
      </c>
      <c r="B448">
        <v>6.5147126908725301</v>
      </c>
    </row>
    <row r="449" spans="1:2" x14ac:dyDescent="0.3">
      <c r="A449">
        <v>0.36</v>
      </c>
      <c r="B449">
        <v>6.7475865268293154</v>
      </c>
    </row>
    <row r="450" spans="1:2" x14ac:dyDescent="0.3">
      <c r="A450">
        <v>0.42</v>
      </c>
      <c r="B450">
        <v>7.0509894470680452</v>
      </c>
    </row>
    <row r="451" spans="1:2" x14ac:dyDescent="0.3">
      <c r="A451">
        <v>0.57999999999999996</v>
      </c>
      <c r="B451">
        <v>7.5196924041165394</v>
      </c>
    </row>
    <row r="452" spans="1:2" x14ac:dyDescent="0.3">
      <c r="A452">
        <v>0.32</v>
      </c>
      <c r="B452">
        <v>6.1737861039019366</v>
      </c>
    </row>
    <row r="453" spans="1:2" x14ac:dyDescent="0.3">
      <c r="A453">
        <v>0.78</v>
      </c>
      <c r="B453">
        <v>7.7676872771869077</v>
      </c>
    </row>
    <row r="454" spans="1:2" x14ac:dyDescent="0.3">
      <c r="A454">
        <v>0.46</v>
      </c>
      <c r="B454">
        <v>7.360103972989152</v>
      </c>
    </row>
    <row r="455" spans="1:2" x14ac:dyDescent="0.3">
      <c r="A455">
        <v>0.73</v>
      </c>
      <c r="B455">
        <v>7.8280380321258294</v>
      </c>
    </row>
    <row r="456" spans="1:2" x14ac:dyDescent="0.3">
      <c r="A456">
        <v>0.56000000000000005</v>
      </c>
      <c r="B456">
        <v>7.5400903201453247</v>
      </c>
    </row>
    <row r="457" spans="1:2" x14ac:dyDescent="0.3">
      <c r="A457">
        <v>0.59</v>
      </c>
      <c r="B457">
        <v>7.6128310304073565</v>
      </c>
    </row>
    <row r="458" spans="1:2" x14ac:dyDescent="0.3">
      <c r="A458">
        <v>0.95</v>
      </c>
      <c r="B458">
        <v>8.2030302417148597</v>
      </c>
    </row>
    <row r="459" spans="1:2" x14ac:dyDescent="0.3">
      <c r="A459">
        <v>0.3</v>
      </c>
      <c r="B459">
        <v>6.5652649700353614</v>
      </c>
    </row>
    <row r="460" spans="1:2" x14ac:dyDescent="0.3">
      <c r="A460">
        <v>0.4</v>
      </c>
      <c r="B460">
        <v>6.8875525716646173</v>
      </c>
    </row>
    <row r="461" spans="1:2" x14ac:dyDescent="0.3">
      <c r="A461">
        <v>0.56999999999999995</v>
      </c>
      <c r="B461">
        <v>7.5714736488512706</v>
      </c>
    </row>
    <row r="462" spans="1:2" x14ac:dyDescent="0.3">
      <c r="A462">
        <v>0.6</v>
      </c>
      <c r="B462">
        <v>8.3361508161206626</v>
      </c>
    </row>
    <row r="463" spans="1:2" x14ac:dyDescent="0.3">
      <c r="A463">
        <v>0.4</v>
      </c>
      <c r="B463">
        <v>6.9177056098353047</v>
      </c>
    </row>
    <row r="464" spans="1:2" x14ac:dyDescent="0.3">
      <c r="A464">
        <v>0.7</v>
      </c>
      <c r="B464">
        <v>7.8902082131099611</v>
      </c>
    </row>
    <row r="465" spans="1:2" x14ac:dyDescent="0.3">
      <c r="A465">
        <v>0.5</v>
      </c>
      <c r="B465">
        <v>7.3581937527330323</v>
      </c>
    </row>
    <row r="466" spans="1:2" x14ac:dyDescent="0.3">
      <c r="A466">
        <v>1</v>
      </c>
      <c r="B466">
        <v>8.3294167839393189</v>
      </c>
    </row>
    <row r="467" spans="1:2" x14ac:dyDescent="0.3">
      <c r="A467">
        <v>0.31</v>
      </c>
      <c r="B467">
        <v>6.8101424501151362</v>
      </c>
    </row>
    <row r="468" spans="1:2" x14ac:dyDescent="0.3">
      <c r="A468">
        <v>0.5</v>
      </c>
      <c r="B468">
        <v>7.0121152943063798</v>
      </c>
    </row>
    <row r="469" spans="1:2" x14ac:dyDescent="0.3">
      <c r="A469">
        <v>0.4</v>
      </c>
      <c r="B469">
        <v>6.5861716548546747</v>
      </c>
    </row>
    <row r="470" spans="1:2" x14ac:dyDescent="0.3">
      <c r="A470">
        <v>0.4</v>
      </c>
      <c r="B470">
        <v>6.956545443151569</v>
      </c>
    </row>
    <row r="471" spans="1:2" x14ac:dyDescent="0.3">
      <c r="A471">
        <v>0.56000000000000005</v>
      </c>
      <c r="B471">
        <v>7.5060421785181219</v>
      </c>
    </row>
    <row r="472" spans="1:2" x14ac:dyDescent="0.3">
      <c r="A472">
        <v>0.33</v>
      </c>
      <c r="B472">
        <v>6.2915691395583204</v>
      </c>
    </row>
    <row r="473" spans="1:2" x14ac:dyDescent="0.3">
      <c r="A473">
        <v>0.3</v>
      </c>
      <c r="B473">
        <v>6.1092475827643655</v>
      </c>
    </row>
    <row r="474" spans="1:2" x14ac:dyDescent="0.3">
      <c r="A474">
        <v>0.32</v>
      </c>
      <c r="B474">
        <v>6.329720905522696</v>
      </c>
    </row>
    <row r="475" spans="1:2" x14ac:dyDescent="0.3">
      <c r="A475">
        <v>0.59</v>
      </c>
      <c r="B475">
        <v>7.6755460025378479</v>
      </c>
    </row>
    <row r="476" spans="1:2" x14ac:dyDescent="0.3">
      <c r="A476">
        <v>0.3</v>
      </c>
      <c r="B476">
        <v>6.7381524945959574</v>
      </c>
    </row>
    <row r="477" spans="1:2" x14ac:dyDescent="0.3">
      <c r="A477">
        <v>0.61</v>
      </c>
      <c r="B477">
        <v>7.7151236036321054</v>
      </c>
    </row>
    <row r="478" spans="1:2" x14ac:dyDescent="0.3">
      <c r="A478">
        <v>0.23</v>
      </c>
      <c r="B478">
        <v>6.3733197895770122</v>
      </c>
    </row>
    <row r="479" spans="1:2" x14ac:dyDescent="0.3">
      <c r="A479">
        <v>0.32</v>
      </c>
      <c r="B479">
        <v>6.0426328336823811</v>
      </c>
    </row>
    <row r="480" spans="1:2" x14ac:dyDescent="0.3">
      <c r="A480">
        <v>0.3</v>
      </c>
      <c r="B480">
        <v>6.8511849274937431</v>
      </c>
    </row>
    <row r="481" spans="1:2" x14ac:dyDescent="0.3">
      <c r="A481">
        <v>0.33</v>
      </c>
      <c r="B481">
        <v>6.5012896705403893</v>
      </c>
    </row>
    <row r="482" spans="1:2" x14ac:dyDescent="0.3">
      <c r="A482">
        <v>0.23</v>
      </c>
      <c r="B482">
        <v>6.156978985585555</v>
      </c>
    </row>
    <row r="483" spans="1:2" x14ac:dyDescent="0.3">
      <c r="A483">
        <v>0.5</v>
      </c>
      <c r="B483">
        <v>6.9819346771563886</v>
      </c>
    </row>
    <row r="484" spans="1:2" x14ac:dyDescent="0.3">
      <c r="A484">
        <v>0.41</v>
      </c>
      <c r="B484">
        <v>6.8762646118907664</v>
      </c>
    </row>
    <row r="485" spans="1:2" x14ac:dyDescent="0.3">
      <c r="A485">
        <v>0.7</v>
      </c>
      <c r="B485">
        <v>7.7927617208165261</v>
      </c>
    </row>
    <row r="486" spans="1:2" x14ac:dyDescent="0.3">
      <c r="A486">
        <v>0.36</v>
      </c>
      <c r="B486">
        <v>6.9975959829819265</v>
      </c>
    </row>
    <row r="487" spans="1:2" x14ac:dyDescent="0.3">
      <c r="A487">
        <v>0.91</v>
      </c>
      <c r="B487">
        <v>8.3626424315676395</v>
      </c>
    </row>
    <row r="488" spans="1:2" x14ac:dyDescent="0.3">
      <c r="A488">
        <v>1</v>
      </c>
      <c r="B488">
        <v>8.2579041934656736</v>
      </c>
    </row>
    <row r="489" spans="1:2" x14ac:dyDescent="0.3">
      <c r="A489">
        <v>0.24</v>
      </c>
      <c r="B489">
        <v>6.0210233493495267</v>
      </c>
    </row>
    <row r="490" spans="1:2" x14ac:dyDescent="0.3">
      <c r="A490">
        <v>0.32</v>
      </c>
      <c r="B490">
        <v>6.5792512120101012</v>
      </c>
    </row>
    <row r="491" spans="1:2" x14ac:dyDescent="0.3">
      <c r="A491">
        <v>0.31</v>
      </c>
      <c r="B491">
        <v>6.6871086078665147</v>
      </c>
    </row>
    <row r="492" spans="1:2" x14ac:dyDescent="0.3">
      <c r="A492">
        <v>0.72</v>
      </c>
      <c r="B492">
        <v>8.5342469459820656</v>
      </c>
    </row>
    <row r="493" spans="1:2" x14ac:dyDescent="0.3">
      <c r="A493">
        <v>0.73</v>
      </c>
      <c r="B493">
        <v>8.1050055375472461</v>
      </c>
    </row>
    <row r="494" spans="1:2" x14ac:dyDescent="0.3">
      <c r="A494">
        <v>0.8</v>
      </c>
      <c r="B494">
        <v>7.9476785713015676</v>
      </c>
    </row>
    <row r="495" spans="1:2" x14ac:dyDescent="0.3">
      <c r="A495">
        <v>0.81</v>
      </c>
      <c r="B495">
        <v>7.9813915815800698</v>
      </c>
    </row>
    <row r="496" spans="1:2" x14ac:dyDescent="0.3">
      <c r="A496">
        <v>0.7</v>
      </c>
      <c r="B496">
        <v>7.7314920292456843</v>
      </c>
    </row>
    <row r="497" spans="1:2" x14ac:dyDescent="0.3">
      <c r="A497">
        <v>0.51</v>
      </c>
      <c r="B497">
        <v>7.5400903201453247</v>
      </c>
    </row>
    <row r="498" spans="1:2" x14ac:dyDescent="0.3">
      <c r="A498">
        <v>0.31</v>
      </c>
      <c r="B498">
        <v>6.5482191027623724</v>
      </c>
    </row>
    <row r="499" spans="1:2" x14ac:dyDescent="0.3">
      <c r="A499">
        <v>0.38</v>
      </c>
      <c r="B499">
        <v>6.7696419768525029</v>
      </c>
    </row>
    <row r="500" spans="1:2" x14ac:dyDescent="0.3">
      <c r="A500">
        <v>0.39</v>
      </c>
      <c r="B500">
        <v>6.5467854107605241</v>
      </c>
    </row>
    <row r="501" spans="1:2" x14ac:dyDescent="0.3">
      <c r="A501">
        <v>0.72</v>
      </c>
      <c r="B501">
        <v>7.7579062083517467</v>
      </c>
    </row>
    <row r="502" spans="1:2" x14ac:dyDescent="0.3">
      <c r="A502">
        <v>0.42</v>
      </c>
      <c r="B502">
        <v>7.1754897136242217</v>
      </c>
    </row>
    <row r="503" spans="1:2" x14ac:dyDescent="0.3">
      <c r="A503">
        <v>0.74</v>
      </c>
      <c r="B503">
        <v>7.7240046566760654</v>
      </c>
    </row>
    <row r="504" spans="1:2" x14ac:dyDescent="0.3">
      <c r="A504">
        <v>0.48</v>
      </c>
      <c r="B504">
        <v>7.404887575616125</v>
      </c>
    </row>
    <row r="505" spans="1:2" x14ac:dyDescent="0.3">
      <c r="A505">
        <v>0.33</v>
      </c>
      <c r="B505">
        <v>6.7499311937885702</v>
      </c>
    </row>
    <row r="506" spans="1:2" x14ac:dyDescent="0.3">
      <c r="A506">
        <v>0.33</v>
      </c>
      <c r="B506">
        <v>6.7499311937885702</v>
      </c>
    </row>
    <row r="507" spans="1:2" x14ac:dyDescent="0.3">
      <c r="A507">
        <v>0.72</v>
      </c>
      <c r="B507">
        <v>7.765993079407675</v>
      </c>
    </row>
    <row r="508" spans="1:2" x14ac:dyDescent="0.3">
      <c r="A508">
        <v>0.33</v>
      </c>
      <c r="B508">
        <v>5.9989365619466826</v>
      </c>
    </row>
    <row r="509" spans="1:2" x14ac:dyDescent="0.3">
      <c r="A509">
        <v>0.56999999999999995</v>
      </c>
      <c r="B509">
        <v>6.9641356124182447</v>
      </c>
    </row>
    <row r="510" spans="1:2" x14ac:dyDescent="0.3">
      <c r="A510">
        <v>0.31</v>
      </c>
      <c r="B510">
        <v>6.8351845861473013</v>
      </c>
    </row>
    <row r="511" spans="1:2" x14ac:dyDescent="0.3">
      <c r="A511">
        <v>0.9</v>
      </c>
      <c r="B511">
        <v>8.3895870668110906</v>
      </c>
    </row>
    <row r="512" spans="1:2" x14ac:dyDescent="0.3">
      <c r="A512">
        <v>0.32</v>
      </c>
      <c r="B512">
        <v>6.3818160174060985</v>
      </c>
    </row>
    <row r="513" spans="1:2" x14ac:dyDescent="0.3">
      <c r="A513">
        <v>1</v>
      </c>
      <c r="B513">
        <v>8.4621032250982768</v>
      </c>
    </row>
    <row r="514" spans="1:2" x14ac:dyDescent="0.3">
      <c r="A514">
        <v>0.9</v>
      </c>
      <c r="B514">
        <v>8.3226370969539403</v>
      </c>
    </row>
    <row r="515" spans="1:2" x14ac:dyDescent="0.3">
      <c r="A515">
        <v>0.54</v>
      </c>
      <c r="B515">
        <v>7.4006205773711349</v>
      </c>
    </row>
    <row r="516" spans="1:2" x14ac:dyDescent="0.3">
      <c r="A516">
        <v>0.73</v>
      </c>
      <c r="B516">
        <v>8.065579427282092</v>
      </c>
    </row>
    <row r="517" spans="1:2" x14ac:dyDescent="0.3">
      <c r="A517">
        <v>0.33</v>
      </c>
      <c r="B517">
        <v>6.7592552706636928</v>
      </c>
    </row>
    <row r="518" spans="1:2" x14ac:dyDescent="0.3">
      <c r="A518">
        <v>0.4</v>
      </c>
      <c r="B518">
        <v>6.8221973906204907</v>
      </c>
    </row>
    <row r="519" spans="1:2" x14ac:dyDescent="0.3">
      <c r="A519">
        <v>0.3</v>
      </c>
      <c r="B519">
        <v>6.7968237182748554</v>
      </c>
    </row>
    <row r="520" spans="1:2" x14ac:dyDescent="0.3">
      <c r="A520">
        <v>0.3</v>
      </c>
      <c r="B520">
        <v>6.7165947735209777</v>
      </c>
    </row>
    <row r="521" spans="1:2" x14ac:dyDescent="0.3">
      <c r="A521">
        <v>0.3</v>
      </c>
      <c r="B521">
        <v>6.6093492431673804</v>
      </c>
    </row>
    <row r="522" spans="1:2" x14ac:dyDescent="0.3">
      <c r="A522">
        <v>0.37</v>
      </c>
      <c r="B522">
        <v>7.0246490304536362</v>
      </c>
    </row>
    <row r="523" spans="1:2" x14ac:dyDescent="0.3">
      <c r="A523">
        <v>1</v>
      </c>
      <c r="B523">
        <v>8.3471163610387205</v>
      </c>
    </row>
    <row r="524" spans="1:2" x14ac:dyDescent="0.3">
      <c r="A524">
        <v>0.7</v>
      </c>
      <c r="B524">
        <v>8.0535691691345406</v>
      </c>
    </row>
    <row r="525" spans="1:2" x14ac:dyDescent="0.3">
      <c r="A525">
        <v>1</v>
      </c>
      <c r="B525">
        <v>8.3158111318835406</v>
      </c>
    </row>
    <row r="526" spans="1:2" x14ac:dyDescent="0.3">
      <c r="A526">
        <v>0.51</v>
      </c>
      <c r="B526">
        <v>7.2710085382809924</v>
      </c>
    </row>
    <row r="527" spans="1:2" x14ac:dyDescent="0.3">
      <c r="A527">
        <v>0.33</v>
      </c>
      <c r="B527">
        <v>6.6682282484174031</v>
      </c>
    </row>
    <row r="528" spans="1:2" x14ac:dyDescent="0.3">
      <c r="A528">
        <v>0.42</v>
      </c>
      <c r="B528">
        <v>6.7417006946520548</v>
      </c>
    </row>
    <row r="529" spans="1:2" x14ac:dyDescent="0.3">
      <c r="A529">
        <v>0.52</v>
      </c>
      <c r="B529">
        <v>7.503840746698951</v>
      </c>
    </row>
    <row r="530" spans="1:2" x14ac:dyDescent="0.3">
      <c r="A530">
        <v>0.35</v>
      </c>
      <c r="B530">
        <v>6.131226489483141</v>
      </c>
    </row>
    <row r="531" spans="1:2" x14ac:dyDescent="0.3">
      <c r="A531">
        <v>0.41</v>
      </c>
      <c r="B531">
        <v>6.9669671386139829</v>
      </c>
    </row>
    <row r="532" spans="1:2" x14ac:dyDescent="0.3">
      <c r="A532">
        <v>0.73</v>
      </c>
      <c r="B532">
        <v>8.0595923288875451</v>
      </c>
    </row>
    <row r="533" spans="1:2" x14ac:dyDescent="0.3">
      <c r="A533">
        <v>0.34</v>
      </c>
      <c r="B533">
        <v>6.2045577625686903</v>
      </c>
    </row>
    <row r="534" spans="1:2" x14ac:dyDescent="0.3">
      <c r="A534">
        <v>0.51</v>
      </c>
      <c r="B534">
        <v>7.3613754289773485</v>
      </c>
    </row>
    <row r="535" spans="1:2" x14ac:dyDescent="0.3">
      <c r="A535">
        <v>0.3</v>
      </c>
      <c r="B535">
        <v>6.6580110458707482</v>
      </c>
    </row>
    <row r="536" spans="1:2" x14ac:dyDescent="0.3">
      <c r="A536">
        <v>0.33</v>
      </c>
      <c r="B536">
        <v>6.8721281013389861</v>
      </c>
    </row>
    <row r="537" spans="1:2" x14ac:dyDescent="0.3">
      <c r="A537">
        <v>0.9</v>
      </c>
      <c r="B537">
        <v>8.0268235762176285</v>
      </c>
    </row>
    <row r="538" spans="1:2" x14ac:dyDescent="0.3">
      <c r="A538">
        <v>0.35</v>
      </c>
      <c r="B538">
        <v>7.0175061429412562</v>
      </c>
    </row>
    <row r="539" spans="1:2" x14ac:dyDescent="0.3">
      <c r="A539">
        <v>0.5</v>
      </c>
      <c r="B539">
        <v>7.5202345564746276</v>
      </c>
    </row>
    <row r="540" spans="1:2" x14ac:dyDescent="0.3">
      <c r="A540">
        <v>0.43</v>
      </c>
      <c r="B540">
        <v>7.1838707150624526</v>
      </c>
    </row>
    <row r="541" spans="1:2" x14ac:dyDescent="0.3">
      <c r="A541">
        <v>0.37</v>
      </c>
      <c r="B541">
        <v>6.6982680541154132</v>
      </c>
    </row>
    <row r="542" spans="1:2" x14ac:dyDescent="0.3">
      <c r="A542">
        <v>0.59</v>
      </c>
      <c r="B542">
        <v>7.5071410797276084</v>
      </c>
    </row>
    <row r="543" spans="1:2" x14ac:dyDescent="0.3">
      <c r="A543">
        <v>0.48</v>
      </c>
      <c r="B543">
        <v>6.8221973906204907</v>
      </c>
    </row>
    <row r="544" spans="1:2" x14ac:dyDescent="0.3">
      <c r="A544">
        <v>0.41</v>
      </c>
      <c r="B544">
        <v>6.5581978028122689</v>
      </c>
    </row>
    <row r="545" spans="1:2" x14ac:dyDescent="0.3">
      <c r="A545">
        <v>0.75</v>
      </c>
      <c r="B545">
        <v>8.1565102260799662</v>
      </c>
    </row>
    <row r="546" spans="1:2" x14ac:dyDescent="0.3">
      <c r="A546">
        <v>0.51</v>
      </c>
      <c r="B546">
        <v>7.1428274011616208</v>
      </c>
    </row>
    <row r="547" spans="1:2" x14ac:dyDescent="0.3">
      <c r="A547">
        <v>0.31</v>
      </c>
      <c r="B547">
        <v>6.4425401664681985</v>
      </c>
    </row>
    <row r="548" spans="1:2" x14ac:dyDescent="0.3">
      <c r="A548">
        <v>0.52</v>
      </c>
      <c r="B548">
        <v>7.4500795698074986</v>
      </c>
    </row>
    <row r="549" spans="1:2" x14ac:dyDescent="0.3">
      <c r="A549">
        <v>0.75</v>
      </c>
      <c r="B549">
        <v>7.9072836094263481</v>
      </c>
    </row>
    <row r="550" spans="1:2" x14ac:dyDescent="0.3">
      <c r="A550">
        <v>0.53</v>
      </c>
      <c r="B550">
        <v>7.4541410781466784</v>
      </c>
    </row>
    <row r="551" spans="1:2" x14ac:dyDescent="0.3">
      <c r="A551">
        <v>0.86</v>
      </c>
      <c r="B551">
        <v>7.9218984110237969</v>
      </c>
    </row>
    <row r="552" spans="1:2" x14ac:dyDescent="0.3">
      <c r="A552">
        <v>0.31</v>
      </c>
      <c r="B552">
        <v>6.0637852086876078</v>
      </c>
    </row>
    <row r="553" spans="1:2" x14ac:dyDescent="0.3">
      <c r="A553">
        <v>0.75</v>
      </c>
      <c r="B553">
        <v>8.0484687436688827</v>
      </c>
    </row>
    <row r="554" spans="1:2" x14ac:dyDescent="0.3">
      <c r="A554">
        <v>0.52</v>
      </c>
      <c r="B554">
        <v>7.503840746698951</v>
      </c>
    </row>
    <row r="555" spans="1:2" x14ac:dyDescent="0.3">
      <c r="A555">
        <v>0.86</v>
      </c>
      <c r="B555">
        <v>7.9437826924586252</v>
      </c>
    </row>
    <row r="556" spans="1:2" x14ac:dyDescent="0.3">
      <c r="A556">
        <v>0.52</v>
      </c>
      <c r="B556">
        <v>7.7039102096163115</v>
      </c>
    </row>
    <row r="557" spans="1:2" x14ac:dyDescent="0.3">
      <c r="A557">
        <v>0.66</v>
      </c>
      <c r="B557">
        <v>7.7297353313850508</v>
      </c>
    </row>
    <row r="558" spans="1:2" x14ac:dyDescent="0.3">
      <c r="A558">
        <v>0.33</v>
      </c>
      <c r="B558">
        <v>6.1633148040346413</v>
      </c>
    </row>
    <row r="559" spans="1:2" x14ac:dyDescent="0.3">
      <c r="A559">
        <v>0.53</v>
      </c>
      <c r="B559">
        <v>7.3821243657375124</v>
      </c>
    </row>
    <row r="560" spans="1:2" x14ac:dyDescent="0.3">
      <c r="A560">
        <v>0.35</v>
      </c>
      <c r="B560">
        <v>6.9246123960485599</v>
      </c>
    </row>
    <row r="561" spans="1:2" x14ac:dyDescent="0.3">
      <c r="A561">
        <v>0.56000000000000005</v>
      </c>
      <c r="B561">
        <v>7.4372063668712922</v>
      </c>
    </row>
    <row r="562" spans="1:2" x14ac:dyDescent="0.3">
      <c r="A562">
        <v>0.34</v>
      </c>
      <c r="B562">
        <v>6.5889264775335192</v>
      </c>
    </row>
    <row r="563" spans="1:2" x14ac:dyDescent="0.3">
      <c r="A563">
        <v>0.52</v>
      </c>
      <c r="B563">
        <v>7.02197642307216</v>
      </c>
    </row>
    <row r="564" spans="1:2" x14ac:dyDescent="0.3">
      <c r="A564">
        <v>0.7</v>
      </c>
      <c r="B564">
        <v>7.920446505142607</v>
      </c>
    </row>
    <row r="565" spans="1:2" x14ac:dyDescent="0.3">
      <c r="A565">
        <v>0.76</v>
      </c>
      <c r="B565">
        <v>8.1842347740948203</v>
      </c>
    </row>
    <row r="566" spans="1:2" x14ac:dyDescent="0.3">
      <c r="A566">
        <v>0.51</v>
      </c>
      <c r="B566">
        <v>7.3714892952142774</v>
      </c>
    </row>
    <row r="567" spans="1:2" x14ac:dyDescent="0.3">
      <c r="A567">
        <v>0.71</v>
      </c>
      <c r="B567">
        <v>8.2187871556014809</v>
      </c>
    </row>
    <row r="568" spans="1:2" x14ac:dyDescent="0.3">
      <c r="A568">
        <v>0.7</v>
      </c>
      <c r="B568">
        <v>7.8709295967551425</v>
      </c>
    </row>
    <row r="569" spans="1:2" x14ac:dyDescent="0.3">
      <c r="A569">
        <v>0.35</v>
      </c>
      <c r="B569">
        <v>6.6489845500247764</v>
      </c>
    </row>
    <row r="570" spans="1:2" x14ac:dyDescent="0.3">
      <c r="A570">
        <v>0.5</v>
      </c>
      <c r="B570">
        <v>6.9017372066565743</v>
      </c>
    </row>
    <row r="571" spans="1:2" x14ac:dyDescent="0.3">
      <c r="A571">
        <v>0.32</v>
      </c>
      <c r="B571">
        <v>6.70196036600254</v>
      </c>
    </row>
    <row r="572" spans="1:2" x14ac:dyDescent="0.3">
      <c r="A572">
        <v>0.31</v>
      </c>
      <c r="B572">
        <v>6.7707894239089796</v>
      </c>
    </row>
    <row r="573" spans="1:2" x14ac:dyDescent="0.3">
      <c r="A573">
        <v>0.51</v>
      </c>
      <c r="B573">
        <v>7.3632795869630385</v>
      </c>
    </row>
    <row r="574" spans="1:2" x14ac:dyDescent="0.3">
      <c r="A574">
        <v>0.31</v>
      </c>
      <c r="B574">
        <v>6.5985090286145152</v>
      </c>
    </row>
    <row r="575" spans="1:2" x14ac:dyDescent="0.3">
      <c r="A575">
        <v>0.51</v>
      </c>
      <c r="B575">
        <v>7.5490827108122858</v>
      </c>
    </row>
    <row r="576" spans="1:2" x14ac:dyDescent="0.3">
      <c r="A576">
        <v>0.35</v>
      </c>
      <c r="B576">
        <v>6.9314718055994531</v>
      </c>
    </row>
    <row r="577" spans="1:2" x14ac:dyDescent="0.3">
      <c r="A577">
        <v>0.53</v>
      </c>
      <c r="B577">
        <v>7.0942348459247553</v>
      </c>
    </row>
    <row r="578" spans="1:2" x14ac:dyDescent="0.3">
      <c r="A578">
        <v>0.59</v>
      </c>
      <c r="B578">
        <v>7.2115567333138015</v>
      </c>
    </row>
    <row r="579" spans="1:2" x14ac:dyDescent="0.3">
      <c r="A579">
        <v>0.42</v>
      </c>
      <c r="B579">
        <v>6.9469759921354184</v>
      </c>
    </row>
    <row r="580" spans="1:2" x14ac:dyDescent="0.3">
      <c r="A580">
        <v>0.3</v>
      </c>
      <c r="B580">
        <v>6.1964441277945204</v>
      </c>
    </row>
    <row r="581" spans="1:2" x14ac:dyDescent="0.3">
      <c r="A581">
        <v>0.9</v>
      </c>
      <c r="B581">
        <v>8.4937198352305945</v>
      </c>
    </row>
    <row r="582" spans="1:2" x14ac:dyDescent="0.3">
      <c r="A582">
        <v>0.28000000000000003</v>
      </c>
      <c r="B582">
        <v>6.1047932324149849</v>
      </c>
    </row>
    <row r="583" spans="1:2" x14ac:dyDescent="0.3">
      <c r="A583">
        <v>0.53</v>
      </c>
      <c r="B583">
        <v>7.2406496942554659</v>
      </c>
    </row>
    <row r="584" spans="1:2" x14ac:dyDescent="0.3">
      <c r="A584">
        <v>0.73</v>
      </c>
      <c r="B584">
        <v>7.780303087908373</v>
      </c>
    </row>
    <row r="585" spans="1:2" x14ac:dyDescent="0.3">
      <c r="A585">
        <v>0.7</v>
      </c>
      <c r="B585">
        <v>7.6572827929781901</v>
      </c>
    </row>
    <row r="586" spans="1:2" x14ac:dyDescent="0.3">
      <c r="A586">
        <v>0.51</v>
      </c>
      <c r="B586">
        <v>7.491645473605133</v>
      </c>
    </row>
    <row r="587" spans="1:2" x14ac:dyDescent="0.3">
      <c r="A587">
        <v>0.3</v>
      </c>
      <c r="B587">
        <v>6.3508857167147399</v>
      </c>
    </row>
    <row r="588" spans="1:2" x14ac:dyDescent="0.3">
      <c r="A588">
        <v>0.9</v>
      </c>
      <c r="B588">
        <v>8.3859449048062835</v>
      </c>
    </row>
    <row r="589" spans="1:2" x14ac:dyDescent="0.3">
      <c r="A589">
        <v>0.4</v>
      </c>
      <c r="B589">
        <v>6.7190131543852596</v>
      </c>
    </row>
    <row r="590" spans="1:2" x14ac:dyDescent="0.3">
      <c r="A590">
        <v>1</v>
      </c>
      <c r="B590">
        <v>8.6765872435664875</v>
      </c>
    </row>
    <row r="591" spans="1:2" x14ac:dyDescent="0.3">
      <c r="A591">
        <v>0.3</v>
      </c>
      <c r="B591">
        <v>6.4052284580308418</v>
      </c>
    </row>
    <row r="592" spans="1:2" x14ac:dyDescent="0.3">
      <c r="A592">
        <v>0.54</v>
      </c>
      <c r="B592">
        <v>7.200424892944957</v>
      </c>
    </row>
    <row r="593" spans="1:2" x14ac:dyDescent="0.3">
      <c r="A593">
        <v>0.4</v>
      </c>
      <c r="B593">
        <v>6.8895913083544658</v>
      </c>
    </row>
    <row r="594" spans="1:2" x14ac:dyDescent="0.3">
      <c r="A594">
        <v>0.3</v>
      </c>
      <c r="B594">
        <v>6.0913098820776979</v>
      </c>
    </row>
    <row r="595" spans="1:2" x14ac:dyDescent="0.3">
      <c r="A595">
        <v>0.93</v>
      </c>
      <c r="B595">
        <v>8.1870210673435047</v>
      </c>
    </row>
    <row r="596" spans="1:2" x14ac:dyDescent="0.3">
      <c r="A596">
        <v>0.4</v>
      </c>
      <c r="B596">
        <v>6.6093492431673804</v>
      </c>
    </row>
    <row r="597" spans="1:2" x14ac:dyDescent="0.3">
      <c r="A597">
        <v>0.61</v>
      </c>
      <c r="B597">
        <v>7.7432697008290043</v>
      </c>
    </row>
    <row r="598" spans="1:2" x14ac:dyDescent="0.3">
      <c r="A598">
        <v>0.7</v>
      </c>
      <c r="B598">
        <v>7.0166096838942194</v>
      </c>
    </row>
    <row r="599" spans="1:2" x14ac:dyDescent="0.3">
      <c r="A599">
        <v>0.71</v>
      </c>
      <c r="B599">
        <v>7.9050728494986657</v>
      </c>
    </row>
    <row r="600" spans="1:2" x14ac:dyDescent="0.3">
      <c r="A600">
        <v>0.7</v>
      </c>
      <c r="B600">
        <v>7.6525456926939208</v>
      </c>
    </row>
    <row r="601" spans="1:2" x14ac:dyDescent="0.3">
      <c r="A601">
        <v>0.72</v>
      </c>
      <c r="B601">
        <v>7.668093709082406</v>
      </c>
    </row>
    <row r="602" spans="1:2" x14ac:dyDescent="0.3">
      <c r="A602">
        <v>0.3</v>
      </c>
      <c r="B602">
        <v>6.261491684321042</v>
      </c>
    </row>
    <row r="603" spans="1:2" x14ac:dyDescent="0.3">
      <c r="A603">
        <v>1</v>
      </c>
      <c r="B603">
        <v>8.7074829178593696</v>
      </c>
    </row>
    <row r="604" spans="1:2" x14ac:dyDescent="0.3">
      <c r="A604">
        <v>0.38</v>
      </c>
      <c r="B604">
        <v>7.0992017435530919</v>
      </c>
    </row>
    <row r="605" spans="1:2" x14ac:dyDescent="0.3">
      <c r="A605">
        <v>0.43</v>
      </c>
      <c r="B605">
        <v>6.9295167707636498</v>
      </c>
    </row>
    <row r="606" spans="1:2" x14ac:dyDescent="0.3">
      <c r="A606">
        <v>0.51</v>
      </c>
      <c r="B606">
        <v>7.6975753468023429</v>
      </c>
    </row>
    <row r="607" spans="1:2" x14ac:dyDescent="0.3">
      <c r="A607">
        <v>0.71</v>
      </c>
      <c r="B607">
        <v>7.9793388952623276</v>
      </c>
    </row>
    <row r="608" spans="1:2" x14ac:dyDescent="0.3">
      <c r="A608">
        <v>0.5</v>
      </c>
      <c r="B608">
        <v>6.8297937375124249</v>
      </c>
    </row>
    <row r="609" spans="1:2" x14ac:dyDescent="0.3">
      <c r="A609">
        <v>0.47</v>
      </c>
      <c r="B609">
        <v>7.3858510781252091</v>
      </c>
    </row>
    <row r="610" spans="1:2" x14ac:dyDescent="0.3">
      <c r="A610">
        <v>0.91</v>
      </c>
      <c r="B610">
        <v>8.2748668206852543</v>
      </c>
    </row>
    <row r="611" spans="1:2" x14ac:dyDescent="0.3">
      <c r="A611">
        <v>1</v>
      </c>
      <c r="B611">
        <v>8.4774123214043922</v>
      </c>
    </row>
    <row r="612" spans="1:2" x14ac:dyDescent="0.3">
      <c r="A612">
        <v>0.72</v>
      </c>
      <c r="B612">
        <v>7.748460023899697</v>
      </c>
    </row>
    <row r="613" spans="1:2" x14ac:dyDescent="0.3">
      <c r="A613">
        <v>0.36</v>
      </c>
      <c r="B613">
        <v>6.8875525716646173</v>
      </c>
    </row>
    <row r="614" spans="1:2" x14ac:dyDescent="0.3">
      <c r="A614">
        <v>0.71</v>
      </c>
      <c r="B614">
        <v>7.7519053330786098</v>
      </c>
    </row>
    <row r="615" spans="1:2" x14ac:dyDescent="0.3">
      <c r="A615">
        <v>0.9</v>
      </c>
      <c r="B615">
        <v>8.0284551641142521</v>
      </c>
    </row>
    <row r="616" spans="1:2" x14ac:dyDescent="0.3">
      <c r="A616">
        <v>0.32</v>
      </c>
      <c r="B616">
        <v>6.1675164908883415</v>
      </c>
    </row>
    <row r="617" spans="1:2" x14ac:dyDescent="0.3">
      <c r="A617">
        <v>0.34</v>
      </c>
      <c r="B617">
        <v>6.3385940782031831</v>
      </c>
    </row>
    <row r="618" spans="1:2" x14ac:dyDescent="0.3">
      <c r="A618">
        <v>0.62</v>
      </c>
      <c r="B618">
        <v>8.0228968696014569</v>
      </c>
    </row>
    <row r="619" spans="1:2" x14ac:dyDescent="0.3">
      <c r="A619">
        <v>0.82</v>
      </c>
      <c r="B619">
        <v>7.9610214658833698</v>
      </c>
    </row>
    <row r="620" spans="1:2" x14ac:dyDescent="0.3">
      <c r="A620">
        <v>0.3</v>
      </c>
      <c r="B620">
        <v>6.7604146910834277</v>
      </c>
    </row>
    <row r="621" spans="1:2" x14ac:dyDescent="0.3">
      <c r="A621">
        <v>0.31</v>
      </c>
      <c r="B621">
        <v>6.2989492468559423</v>
      </c>
    </row>
    <row r="622" spans="1:2" x14ac:dyDescent="0.3">
      <c r="A622">
        <v>0.9</v>
      </c>
      <c r="B622">
        <v>8.4169307694778439</v>
      </c>
    </row>
    <row r="623" spans="1:2" x14ac:dyDescent="0.3">
      <c r="A623">
        <v>0.81</v>
      </c>
      <c r="B623">
        <v>8.0687161927147812</v>
      </c>
    </row>
    <row r="624" spans="1:2" x14ac:dyDescent="0.3">
      <c r="A624">
        <v>0.36</v>
      </c>
      <c r="B624">
        <v>6.2245584292753602</v>
      </c>
    </row>
    <row r="625" spans="1:2" x14ac:dyDescent="0.3">
      <c r="A625">
        <v>0.91</v>
      </c>
      <c r="B625">
        <v>8.5996944129279811</v>
      </c>
    </row>
    <row r="626" spans="1:2" x14ac:dyDescent="0.3">
      <c r="A626">
        <v>0.3</v>
      </c>
      <c r="B626">
        <v>6.2915691395583204</v>
      </c>
    </row>
    <row r="627" spans="1:2" x14ac:dyDescent="0.3">
      <c r="A627">
        <v>0.67</v>
      </c>
      <c r="B627">
        <v>7.4036702900123732</v>
      </c>
    </row>
    <row r="628" spans="1:2" x14ac:dyDescent="0.3">
      <c r="A628">
        <v>0.39</v>
      </c>
      <c r="B628">
        <v>6.7238324408212087</v>
      </c>
    </row>
    <row r="629" spans="1:2" x14ac:dyDescent="0.3">
      <c r="A629">
        <v>0.53</v>
      </c>
      <c r="B629">
        <v>7.4690838849212344</v>
      </c>
    </row>
    <row r="630" spans="1:2" x14ac:dyDescent="0.3">
      <c r="A630">
        <v>0.7</v>
      </c>
      <c r="B630">
        <v>7.9388022481544809</v>
      </c>
    </row>
    <row r="631" spans="1:2" x14ac:dyDescent="0.3">
      <c r="A631">
        <v>0.34</v>
      </c>
      <c r="B631">
        <v>6.5861716548546747</v>
      </c>
    </row>
    <row r="632" spans="1:2" x14ac:dyDescent="0.3">
      <c r="A632">
        <v>0.79</v>
      </c>
      <c r="B632">
        <v>8.0330094985966678</v>
      </c>
    </row>
    <row r="633" spans="1:2" x14ac:dyDescent="0.3">
      <c r="A633">
        <v>0.33</v>
      </c>
      <c r="B633">
        <v>6.2557500417533669</v>
      </c>
    </row>
    <row r="634" spans="1:2" x14ac:dyDescent="0.3">
      <c r="A634">
        <v>0.72</v>
      </c>
      <c r="B634">
        <v>8.1341742721379031</v>
      </c>
    </row>
    <row r="635" spans="1:2" x14ac:dyDescent="0.3">
      <c r="A635">
        <v>0.41</v>
      </c>
      <c r="B635">
        <v>6.6240652277998935</v>
      </c>
    </row>
    <row r="636" spans="1:2" x14ac:dyDescent="0.3">
      <c r="A636">
        <v>0.34</v>
      </c>
      <c r="B636">
        <v>6.8814113036425351</v>
      </c>
    </row>
    <row r="637" spans="1:2" x14ac:dyDescent="0.3">
      <c r="A637">
        <v>0.34</v>
      </c>
      <c r="B637">
        <v>6.1290502100605453</v>
      </c>
    </row>
    <row r="638" spans="1:2" x14ac:dyDescent="0.3">
      <c r="A638">
        <v>0.56000000000000005</v>
      </c>
      <c r="B638">
        <v>7.4372063668712922</v>
      </c>
    </row>
    <row r="639" spans="1:2" x14ac:dyDescent="0.3">
      <c r="A639">
        <v>0.51</v>
      </c>
      <c r="B639">
        <v>7.2456550675945355</v>
      </c>
    </row>
    <row r="640" spans="1:2" x14ac:dyDescent="0.3">
      <c r="A640">
        <v>0.32</v>
      </c>
      <c r="B640">
        <v>6.0426328336823811</v>
      </c>
    </row>
    <row r="641" spans="1:2" x14ac:dyDescent="0.3">
      <c r="A641">
        <v>0.3</v>
      </c>
      <c r="B641">
        <v>6.5680779114119758</v>
      </c>
    </row>
    <row r="642" spans="1:2" x14ac:dyDescent="0.3">
      <c r="A642">
        <v>0.43</v>
      </c>
      <c r="B642">
        <v>7.3651801260210128</v>
      </c>
    </row>
    <row r="643" spans="1:2" x14ac:dyDescent="0.3">
      <c r="A643">
        <v>0.9</v>
      </c>
      <c r="B643">
        <v>8.281470857895167</v>
      </c>
    </row>
    <row r="644" spans="1:2" x14ac:dyDescent="0.3">
      <c r="A644">
        <v>0.3</v>
      </c>
      <c r="B644">
        <v>6.2422232654551655</v>
      </c>
    </row>
    <row r="645" spans="1:2" x14ac:dyDescent="0.3">
      <c r="A645">
        <v>0.33</v>
      </c>
      <c r="B645">
        <v>6.7310181004820828</v>
      </c>
    </row>
    <row r="646" spans="1:2" x14ac:dyDescent="0.3">
      <c r="A646">
        <v>0.48</v>
      </c>
      <c r="B646">
        <v>7.0431599159883405</v>
      </c>
    </row>
    <row r="647" spans="1:2" x14ac:dyDescent="0.3">
      <c r="A647">
        <v>0.41</v>
      </c>
      <c r="B647">
        <v>7.114769448366463</v>
      </c>
    </row>
    <row r="648" spans="1:2" x14ac:dyDescent="0.3">
      <c r="A648">
        <v>1</v>
      </c>
      <c r="B648">
        <v>7.6294899163939949</v>
      </c>
    </row>
    <row r="649" spans="1:2" x14ac:dyDescent="0.3">
      <c r="A649">
        <v>0.3</v>
      </c>
      <c r="B649">
        <v>6.2653012127377101</v>
      </c>
    </row>
    <row r="650" spans="1:2" x14ac:dyDescent="0.3">
      <c r="A650">
        <v>0.51</v>
      </c>
      <c r="B650">
        <v>7.6275443904885032</v>
      </c>
    </row>
    <row r="651" spans="1:2" x14ac:dyDescent="0.3">
      <c r="A651">
        <v>0.27</v>
      </c>
      <c r="B651">
        <v>6.4345465187874531</v>
      </c>
    </row>
    <row r="652" spans="1:2" x14ac:dyDescent="0.3">
      <c r="A652">
        <v>0.71</v>
      </c>
      <c r="B652">
        <v>7.7685333009260331</v>
      </c>
    </row>
    <row r="653" spans="1:2" x14ac:dyDescent="0.3">
      <c r="A653">
        <v>0.28000000000000003</v>
      </c>
      <c r="B653">
        <v>6.4645883036899612</v>
      </c>
    </row>
    <row r="654" spans="1:2" x14ac:dyDescent="0.3">
      <c r="A654">
        <v>0.35</v>
      </c>
      <c r="B654">
        <v>6.8511849274937431</v>
      </c>
    </row>
    <row r="655" spans="1:2" x14ac:dyDescent="0.3">
      <c r="A655">
        <v>0.36</v>
      </c>
      <c r="B655">
        <v>6.5916737320086582</v>
      </c>
    </row>
    <row r="656" spans="1:2" x14ac:dyDescent="0.3">
      <c r="A656">
        <v>0.52</v>
      </c>
      <c r="B656">
        <v>7.1989312406881734</v>
      </c>
    </row>
    <row r="657" spans="1:2" x14ac:dyDescent="0.3">
      <c r="A657">
        <v>0.3</v>
      </c>
      <c r="B657">
        <v>5.8607862234658654</v>
      </c>
    </row>
    <row r="658" spans="1:2" x14ac:dyDescent="0.3">
      <c r="A658">
        <v>0.28000000000000003</v>
      </c>
      <c r="B658">
        <v>6.2633982625916236</v>
      </c>
    </row>
    <row r="659" spans="1:2" x14ac:dyDescent="0.3">
      <c r="A659">
        <v>0.33</v>
      </c>
      <c r="B659">
        <v>6.4473058625412127</v>
      </c>
    </row>
    <row r="660" spans="1:2" x14ac:dyDescent="0.3">
      <c r="A660">
        <v>0.73</v>
      </c>
      <c r="B660">
        <v>7.9402277651457016</v>
      </c>
    </row>
    <row r="661" spans="1:2" x14ac:dyDescent="0.3">
      <c r="A661">
        <v>0.41</v>
      </c>
      <c r="B661">
        <v>6.9226438914758877</v>
      </c>
    </row>
    <row r="662" spans="1:2" x14ac:dyDescent="0.3">
      <c r="A662">
        <v>0.56999999999999995</v>
      </c>
      <c r="B662">
        <v>7.920446505142607</v>
      </c>
    </row>
    <row r="663" spans="1:2" x14ac:dyDescent="0.3">
      <c r="A663">
        <v>1</v>
      </c>
      <c r="B663">
        <v>8.9881963209950566</v>
      </c>
    </row>
    <row r="664" spans="1:2" x14ac:dyDescent="0.3">
      <c r="A664">
        <v>0.91</v>
      </c>
      <c r="B664">
        <v>8.344980368770571</v>
      </c>
    </row>
    <row r="665" spans="1:2" x14ac:dyDescent="0.3">
      <c r="A665">
        <v>0.31</v>
      </c>
      <c r="B665">
        <v>6.2595814640649232</v>
      </c>
    </row>
    <row r="666" spans="1:2" x14ac:dyDescent="0.3">
      <c r="A666">
        <v>0.32</v>
      </c>
      <c r="B666">
        <v>6.6280413761795334</v>
      </c>
    </row>
    <row r="667" spans="1:2" x14ac:dyDescent="0.3">
      <c r="A667">
        <v>0.5</v>
      </c>
      <c r="B667">
        <v>7.2086003379601991</v>
      </c>
    </row>
    <row r="668" spans="1:2" x14ac:dyDescent="0.3">
      <c r="A668">
        <v>0.96</v>
      </c>
      <c r="B668">
        <v>8.2128395846764839</v>
      </c>
    </row>
    <row r="669" spans="1:2" x14ac:dyDescent="0.3">
      <c r="A669">
        <v>0.9</v>
      </c>
      <c r="B669">
        <v>8.0583273065809582</v>
      </c>
    </row>
    <row r="670" spans="1:2" x14ac:dyDescent="0.3">
      <c r="A670">
        <v>0.32</v>
      </c>
      <c r="B670">
        <v>6.7153833863346808</v>
      </c>
    </row>
    <row r="671" spans="1:2" x14ac:dyDescent="0.3">
      <c r="A671">
        <v>0.5</v>
      </c>
      <c r="B671">
        <v>7.3926475207216233</v>
      </c>
    </row>
    <row r="672" spans="1:2" x14ac:dyDescent="0.3">
      <c r="A672">
        <v>0.9</v>
      </c>
      <c r="B672">
        <v>8.3270007402417132</v>
      </c>
    </row>
    <row r="673" spans="1:2" x14ac:dyDescent="0.3">
      <c r="A673">
        <v>0.33</v>
      </c>
      <c r="B673">
        <v>6.5012896705403893</v>
      </c>
    </row>
    <row r="674" spans="1:2" x14ac:dyDescent="0.3">
      <c r="A674">
        <v>0.44</v>
      </c>
      <c r="B674">
        <v>6.9856418176392081</v>
      </c>
    </row>
    <row r="675" spans="1:2" x14ac:dyDescent="0.3">
      <c r="A675">
        <v>0.9</v>
      </c>
      <c r="B675">
        <v>8.2534880283459042</v>
      </c>
    </row>
    <row r="676" spans="1:2" x14ac:dyDescent="0.3">
      <c r="A676">
        <v>0.3</v>
      </c>
      <c r="B676">
        <v>5.9080829381689313</v>
      </c>
    </row>
    <row r="677" spans="1:2" x14ac:dyDescent="0.3">
      <c r="A677">
        <v>0.56999999999999995</v>
      </c>
      <c r="B677">
        <v>7.1364832085902474</v>
      </c>
    </row>
    <row r="678" spans="1:2" x14ac:dyDescent="0.3">
      <c r="A678">
        <v>0.76</v>
      </c>
      <c r="B678">
        <v>7.9105906122564775</v>
      </c>
    </row>
    <row r="679" spans="1:2" x14ac:dyDescent="0.3">
      <c r="A679">
        <v>0.6</v>
      </c>
      <c r="B679">
        <v>7.44716835960004</v>
      </c>
    </row>
    <row r="680" spans="1:2" x14ac:dyDescent="0.3">
      <c r="A680">
        <v>0.41</v>
      </c>
      <c r="B680">
        <v>7.0833878476252954</v>
      </c>
    </row>
    <row r="681" spans="1:2" x14ac:dyDescent="0.3">
      <c r="A681">
        <v>0.71</v>
      </c>
      <c r="B681">
        <v>7.9266025991813844</v>
      </c>
    </row>
    <row r="682" spans="1:2" x14ac:dyDescent="0.3">
      <c r="A682">
        <v>0.23</v>
      </c>
      <c r="B682">
        <v>6.2728770065461674</v>
      </c>
    </row>
    <row r="683" spans="1:2" x14ac:dyDescent="0.3">
      <c r="A683">
        <v>1</v>
      </c>
      <c r="B683">
        <v>8.3140973354058065</v>
      </c>
    </row>
    <row r="684" spans="1:2" x14ac:dyDescent="0.3">
      <c r="A684">
        <v>0.34</v>
      </c>
      <c r="B684">
        <v>6.8627579130514009</v>
      </c>
    </row>
    <row r="685" spans="1:2" x14ac:dyDescent="0.3">
      <c r="A685">
        <v>0.7</v>
      </c>
      <c r="B685">
        <v>7.9679731796629349</v>
      </c>
    </row>
    <row r="686" spans="1:2" x14ac:dyDescent="0.3">
      <c r="A686">
        <v>0.41</v>
      </c>
      <c r="B686">
        <v>7.2717037068873678</v>
      </c>
    </row>
    <row r="687" spans="1:2" x14ac:dyDescent="0.3">
      <c r="A687">
        <v>0.7</v>
      </c>
      <c r="B687">
        <v>7.9218984110237969</v>
      </c>
    </row>
    <row r="688" spans="1:2" x14ac:dyDescent="0.3">
      <c r="A688">
        <v>0.31</v>
      </c>
      <c r="B688">
        <v>6.694562058521095</v>
      </c>
    </row>
    <row r="689" spans="1:2" x14ac:dyDescent="0.3">
      <c r="A689">
        <v>0.71</v>
      </c>
      <c r="B689">
        <v>7.7222347447096071</v>
      </c>
    </row>
    <row r="690" spans="1:2" x14ac:dyDescent="0.3">
      <c r="A690">
        <v>0.38</v>
      </c>
      <c r="B690">
        <v>6.7381524945959574</v>
      </c>
    </row>
    <row r="691" spans="1:2" x14ac:dyDescent="0.3">
      <c r="A691">
        <v>0.74</v>
      </c>
      <c r="B691">
        <v>7.5543348237257479</v>
      </c>
    </row>
    <row r="692" spans="1:2" x14ac:dyDescent="0.3">
      <c r="A692">
        <v>1</v>
      </c>
      <c r="B692">
        <v>8.0995542823763635</v>
      </c>
    </row>
    <row r="693" spans="1:2" x14ac:dyDescent="0.3">
      <c r="A693">
        <v>0.35</v>
      </c>
      <c r="B693">
        <v>6.3681871863504922</v>
      </c>
    </row>
    <row r="694" spans="1:2" x14ac:dyDescent="0.3">
      <c r="A694">
        <v>0.34</v>
      </c>
      <c r="B694">
        <v>6.6133842183795597</v>
      </c>
    </row>
    <row r="695" spans="1:2" x14ac:dyDescent="0.3">
      <c r="A695">
        <v>0.5</v>
      </c>
      <c r="B695">
        <v>7.5164333029156323</v>
      </c>
    </row>
    <row r="696" spans="1:2" x14ac:dyDescent="0.3">
      <c r="A696">
        <v>0.3</v>
      </c>
      <c r="B696">
        <v>6.6320017773956303</v>
      </c>
    </row>
    <row r="697" spans="1:2" x14ac:dyDescent="0.3">
      <c r="A697">
        <v>0.53</v>
      </c>
      <c r="B697">
        <v>7.1808311990445555</v>
      </c>
    </row>
    <row r="698" spans="1:2" x14ac:dyDescent="0.3">
      <c r="A698">
        <v>0.91</v>
      </c>
      <c r="B698">
        <v>8.1662162685921427</v>
      </c>
    </row>
    <row r="699" spans="1:2" x14ac:dyDescent="0.3">
      <c r="A699">
        <v>0.79</v>
      </c>
      <c r="B699">
        <v>7.9138867148560816</v>
      </c>
    </row>
    <row r="700" spans="1:2" x14ac:dyDescent="0.3">
      <c r="A700">
        <v>0.35</v>
      </c>
      <c r="B700">
        <v>6.2383246250395077</v>
      </c>
    </row>
    <row r="701" spans="1:2" x14ac:dyDescent="0.3">
      <c r="A701">
        <v>0.7</v>
      </c>
      <c r="B701">
        <v>7.5827384889144112</v>
      </c>
    </row>
    <row r="702" spans="1:2" x14ac:dyDescent="0.3">
      <c r="A702">
        <v>0.53</v>
      </c>
      <c r="B702">
        <v>7.4506607962115394</v>
      </c>
    </row>
    <row r="703" spans="1:2" x14ac:dyDescent="0.3">
      <c r="A703">
        <v>0.4</v>
      </c>
      <c r="B703">
        <v>6.6720329454610674</v>
      </c>
    </row>
    <row r="704" spans="1:2" x14ac:dyDescent="0.3">
      <c r="A704">
        <v>0.76</v>
      </c>
      <c r="B704">
        <v>7.7935868033715838</v>
      </c>
    </row>
    <row r="705" spans="1:2" x14ac:dyDescent="0.3">
      <c r="A705">
        <v>0.53</v>
      </c>
      <c r="B705">
        <v>7.1139561095660344</v>
      </c>
    </row>
    <row r="706" spans="1:2" x14ac:dyDescent="0.3">
      <c r="A706">
        <v>0.77</v>
      </c>
      <c r="B706">
        <v>8.111328003286733</v>
      </c>
    </row>
    <row r="707" spans="1:2" x14ac:dyDescent="0.3">
      <c r="A707">
        <v>0.57999999999999996</v>
      </c>
      <c r="B707">
        <v>7.2449415463370066</v>
      </c>
    </row>
    <row r="708" spans="1:2" x14ac:dyDescent="0.3">
      <c r="A708">
        <v>0.9</v>
      </c>
      <c r="B708">
        <v>8.0143357372994242</v>
      </c>
    </row>
    <row r="709" spans="1:2" x14ac:dyDescent="0.3">
      <c r="A709">
        <v>0.7</v>
      </c>
      <c r="B709">
        <v>8.1016777474545716</v>
      </c>
    </row>
    <row r="710" spans="1:2" x14ac:dyDescent="0.3">
      <c r="A710">
        <v>0.32</v>
      </c>
      <c r="B710">
        <v>6.9847163201182658</v>
      </c>
    </row>
    <row r="711" spans="1:2" x14ac:dyDescent="0.3">
      <c r="A711">
        <v>0.56999999999999995</v>
      </c>
      <c r="B711">
        <v>7.80057265467065</v>
      </c>
    </row>
    <row r="712" spans="1:2" x14ac:dyDescent="0.3">
      <c r="A712">
        <v>0.23</v>
      </c>
      <c r="B712">
        <v>6.1696107324914564</v>
      </c>
    </row>
    <row r="713" spans="1:2" x14ac:dyDescent="0.3">
      <c r="A713">
        <v>0.37</v>
      </c>
      <c r="B713">
        <v>6.4232469635335194</v>
      </c>
    </row>
    <row r="714" spans="1:2" x14ac:dyDescent="0.3">
      <c r="A714">
        <v>0.5</v>
      </c>
      <c r="B714">
        <v>6.8906091201471664</v>
      </c>
    </row>
    <row r="715" spans="1:2" x14ac:dyDescent="0.3">
      <c r="A715">
        <v>1</v>
      </c>
      <c r="B715">
        <v>9.1295640619488942</v>
      </c>
    </row>
    <row r="716" spans="1:2" x14ac:dyDescent="0.3">
      <c r="A716">
        <v>0.33</v>
      </c>
      <c r="B716">
        <v>6.5012896705403893</v>
      </c>
    </row>
    <row r="717" spans="1:2" x14ac:dyDescent="0.3">
      <c r="A717">
        <v>0.33</v>
      </c>
      <c r="B717">
        <v>6.90975328164481</v>
      </c>
    </row>
    <row r="718" spans="1:2" x14ac:dyDescent="0.3">
      <c r="A718">
        <v>1</v>
      </c>
      <c r="B718">
        <v>8.7736941463844431</v>
      </c>
    </row>
    <row r="719" spans="1:2" x14ac:dyDescent="0.3">
      <c r="A719">
        <v>0.35</v>
      </c>
      <c r="B719">
        <v>6.5596152374932419</v>
      </c>
    </row>
    <row r="720" spans="1:2" x14ac:dyDescent="0.3">
      <c r="A720">
        <v>1</v>
      </c>
      <c r="B720">
        <v>8.0630629113267922</v>
      </c>
    </row>
    <row r="721" spans="1:2" x14ac:dyDescent="0.3">
      <c r="A721">
        <v>0.52</v>
      </c>
      <c r="B721">
        <v>7.0892431550275141</v>
      </c>
    </row>
    <row r="722" spans="1:2" x14ac:dyDescent="0.3">
      <c r="A722">
        <v>0.3</v>
      </c>
      <c r="B722">
        <v>6.045005314036012</v>
      </c>
    </row>
    <row r="723" spans="1:2" x14ac:dyDescent="0.3">
      <c r="A723">
        <v>0.56999999999999995</v>
      </c>
      <c r="B723">
        <v>7.8268420981582931</v>
      </c>
    </row>
    <row r="724" spans="1:2" x14ac:dyDescent="0.3">
      <c r="A724">
        <v>0.73</v>
      </c>
      <c r="B724">
        <v>7.9512071564729716</v>
      </c>
    </row>
    <row r="725" spans="1:2" x14ac:dyDescent="0.3">
      <c r="A725">
        <v>0.7</v>
      </c>
      <c r="B725">
        <v>7.6004023345003997</v>
      </c>
    </row>
    <row r="726" spans="1:2" x14ac:dyDescent="0.3">
      <c r="A726">
        <v>0.35</v>
      </c>
      <c r="B726">
        <v>6.2576675878826391</v>
      </c>
    </row>
    <row r="727" spans="1:2" x14ac:dyDescent="0.3">
      <c r="A727">
        <v>0.73</v>
      </c>
      <c r="B727">
        <v>8.1636561761684323</v>
      </c>
    </row>
    <row r="728" spans="1:2" x14ac:dyDescent="0.3">
      <c r="A728">
        <v>0.52</v>
      </c>
      <c r="B728">
        <v>7.4235684442591667</v>
      </c>
    </row>
    <row r="729" spans="1:2" x14ac:dyDescent="0.3">
      <c r="A729">
        <v>0.31</v>
      </c>
      <c r="B729">
        <v>6.7044143549641069</v>
      </c>
    </row>
    <row r="730" spans="1:2" x14ac:dyDescent="0.3">
      <c r="A730">
        <v>0.81</v>
      </c>
      <c r="B730">
        <v>7.9895604493338652</v>
      </c>
    </row>
    <row r="731" spans="1:2" x14ac:dyDescent="0.3">
      <c r="A731">
        <v>1</v>
      </c>
      <c r="B731">
        <v>8.355850041007475</v>
      </c>
    </row>
    <row r="732" spans="1:2" x14ac:dyDescent="0.3">
      <c r="A732">
        <v>0.32</v>
      </c>
      <c r="B732">
        <v>6.4738906963522744</v>
      </c>
    </row>
    <row r="733" spans="1:2" x14ac:dyDescent="0.3">
      <c r="A733">
        <v>1</v>
      </c>
      <c r="B733">
        <v>8.2120258046234369</v>
      </c>
    </row>
    <row r="734" spans="1:2" x14ac:dyDescent="0.3">
      <c r="A734">
        <v>0.72</v>
      </c>
      <c r="B734">
        <v>8.1590886546679098</v>
      </c>
    </row>
    <row r="735" spans="1:2" x14ac:dyDescent="0.3">
      <c r="A735">
        <v>0.3</v>
      </c>
      <c r="B735">
        <v>6.5117453296447279</v>
      </c>
    </row>
    <row r="736" spans="1:2" x14ac:dyDescent="0.3">
      <c r="A736">
        <v>0.41</v>
      </c>
      <c r="B736">
        <v>6.9067547786485539</v>
      </c>
    </row>
    <row r="737" spans="1:2" x14ac:dyDescent="0.3">
      <c r="A737">
        <v>0.7</v>
      </c>
      <c r="B737">
        <v>7.8268420981582931</v>
      </c>
    </row>
    <row r="738" spans="1:2" x14ac:dyDescent="0.3">
      <c r="A738">
        <v>0.71</v>
      </c>
      <c r="B738">
        <v>7.8987823569703091</v>
      </c>
    </row>
    <row r="739" spans="1:2" x14ac:dyDescent="0.3">
      <c r="A739">
        <v>0.9</v>
      </c>
      <c r="B739">
        <v>8.3395009030059448</v>
      </c>
    </row>
    <row r="740" spans="1:2" x14ac:dyDescent="0.3">
      <c r="A740">
        <v>0.51</v>
      </c>
      <c r="B740">
        <v>7.2026611965232377</v>
      </c>
    </row>
    <row r="741" spans="1:2" x14ac:dyDescent="0.3">
      <c r="A741">
        <v>0.24</v>
      </c>
      <c r="B741">
        <v>6.2225762680713688</v>
      </c>
    </row>
    <row r="742" spans="1:2" x14ac:dyDescent="0.3">
      <c r="A742">
        <v>0.51</v>
      </c>
      <c r="B742">
        <v>7.3434262291473669</v>
      </c>
    </row>
    <row r="743" spans="1:2" x14ac:dyDescent="0.3">
      <c r="A743">
        <v>0.9</v>
      </c>
      <c r="B743">
        <v>8.183397369998433</v>
      </c>
    </row>
    <row r="744" spans="1:2" x14ac:dyDescent="0.3">
      <c r="A744">
        <v>0.32</v>
      </c>
      <c r="B744">
        <v>6.6280413761795334</v>
      </c>
    </row>
    <row r="745" spans="1:2" x14ac:dyDescent="0.3">
      <c r="A745">
        <v>0.63</v>
      </c>
      <c r="B745">
        <v>7.8800482009715767</v>
      </c>
    </row>
    <row r="746" spans="1:2" x14ac:dyDescent="0.3">
      <c r="A746">
        <v>0.36</v>
      </c>
      <c r="B746">
        <v>6.5279579176225502</v>
      </c>
    </row>
    <row r="747" spans="1:2" x14ac:dyDescent="0.3">
      <c r="A747">
        <v>0.38</v>
      </c>
      <c r="B747">
        <v>6.6995003401616779</v>
      </c>
    </row>
    <row r="748" spans="1:2" x14ac:dyDescent="0.3">
      <c r="A748">
        <v>0.56000000000000005</v>
      </c>
      <c r="B748">
        <v>7.0057890192535028</v>
      </c>
    </row>
    <row r="749" spans="1:2" x14ac:dyDescent="0.3">
      <c r="A749">
        <v>0.9</v>
      </c>
      <c r="B749">
        <v>8.6429443967217985</v>
      </c>
    </row>
    <row r="750" spans="1:2" x14ac:dyDescent="0.3">
      <c r="A750">
        <v>0.53</v>
      </c>
      <c r="B750">
        <v>7.7173512721853292</v>
      </c>
    </row>
    <row r="751" spans="1:2" x14ac:dyDescent="0.3">
      <c r="A751">
        <v>0.83</v>
      </c>
      <c r="B751">
        <v>7.9515593311552522</v>
      </c>
    </row>
    <row r="752" spans="1:2" x14ac:dyDescent="0.3">
      <c r="A752">
        <v>0.32</v>
      </c>
      <c r="B752">
        <v>6.261491684321042</v>
      </c>
    </row>
    <row r="753" spans="1:2" x14ac:dyDescent="0.3">
      <c r="A753">
        <v>0.95</v>
      </c>
      <c r="B753">
        <v>7.9427175405737911</v>
      </c>
    </row>
    <row r="754" spans="1:2" x14ac:dyDescent="0.3">
      <c r="A754">
        <v>0.31</v>
      </c>
      <c r="B754">
        <v>6.4409465406329209</v>
      </c>
    </row>
    <row r="755" spans="1:2" x14ac:dyDescent="0.3">
      <c r="A755">
        <v>0.71</v>
      </c>
      <c r="B755">
        <v>8.4111657867707077</v>
      </c>
    </row>
    <row r="756" spans="1:2" x14ac:dyDescent="0.3">
      <c r="A756">
        <v>0.32</v>
      </c>
      <c r="B756">
        <v>6.8023947633243109</v>
      </c>
    </row>
    <row r="757" spans="1:2" x14ac:dyDescent="0.3">
      <c r="A757">
        <v>0.32</v>
      </c>
      <c r="B757">
        <v>6.5792512120101012</v>
      </c>
    </row>
    <row r="758" spans="1:2" x14ac:dyDescent="0.3">
      <c r="A758">
        <v>0.31</v>
      </c>
      <c r="B758">
        <v>7.1292975489293733</v>
      </c>
    </row>
    <row r="759" spans="1:2" x14ac:dyDescent="0.3">
      <c r="A759">
        <v>0.46</v>
      </c>
      <c r="B759">
        <v>7.1364832085902474</v>
      </c>
    </row>
    <row r="760" spans="1:2" x14ac:dyDescent="0.3">
      <c r="A760">
        <v>0.3</v>
      </c>
      <c r="B760">
        <v>6.5652649700353614</v>
      </c>
    </row>
    <row r="761" spans="1:2" x14ac:dyDescent="0.3">
      <c r="A761">
        <v>0.34</v>
      </c>
      <c r="B761">
        <v>6.5308776277258849</v>
      </c>
    </row>
    <row r="762" spans="1:2" x14ac:dyDescent="0.3">
      <c r="A762">
        <v>0.71</v>
      </c>
      <c r="B762">
        <v>7.8682542655206129</v>
      </c>
    </row>
    <row r="763" spans="1:2" x14ac:dyDescent="0.3">
      <c r="A763">
        <v>0.41</v>
      </c>
      <c r="B763">
        <v>6.9147308927185627</v>
      </c>
    </row>
    <row r="764" spans="1:2" x14ac:dyDescent="0.3">
      <c r="A764">
        <v>0.71</v>
      </c>
      <c r="B764">
        <v>7.5740450053721995</v>
      </c>
    </row>
    <row r="765" spans="1:2" x14ac:dyDescent="0.3">
      <c r="A765">
        <v>0.72</v>
      </c>
      <c r="B765">
        <v>7.9915922820680922</v>
      </c>
    </row>
    <row r="766" spans="1:2" x14ac:dyDescent="0.3">
      <c r="A766">
        <v>0.71</v>
      </c>
      <c r="B766">
        <v>8.0326848759676199</v>
      </c>
    </row>
    <row r="767" spans="1:2" x14ac:dyDescent="0.3">
      <c r="A767">
        <v>0.79</v>
      </c>
      <c r="B767">
        <v>7.987864096085687</v>
      </c>
    </row>
    <row r="768" spans="1:2" x14ac:dyDescent="0.3">
      <c r="A768">
        <v>0.3</v>
      </c>
      <c r="B768">
        <v>6.4313310819334788</v>
      </c>
    </row>
    <row r="769" spans="1:2" x14ac:dyDescent="0.3">
      <c r="A769">
        <v>0.32</v>
      </c>
      <c r="B769">
        <v>6.7153833863346808</v>
      </c>
    </row>
    <row r="770" spans="1:2" x14ac:dyDescent="0.3">
      <c r="A770">
        <v>0.82</v>
      </c>
      <c r="B770">
        <v>8.0326848759676199</v>
      </c>
    </row>
    <row r="771" spans="1:2" x14ac:dyDescent="0.3">
      <c r="A771">
        <v>0.31</v>
      </c>
      <c r="B771">
        <v>6.8178305714541496</v>
      </c>
    </row>
    <row r="772" spans="1:2" x14ac:dyDescent="0.3">
      <c r="A772">
        <v>0.28999999999999998</v>
      </c>
      <c r="B772">
        <v>6.1548580940164177</v>
      </c>
    </row>
    <row r="773" spans="1:2" x14ac:dyDescent="0.3">
      <c r="A773">
        <v>0.3</v>
      </c>
      <c r="B773">
        <v>6.5638555265321274</v>
      </c>
    </row>
    <row r="774" spans="1:2" x14ac:dyDescent="0.3">
      <c r="A774">
        <v>0.7</v>
      </c>
      <c r="B774">
        <v>8.0414129093930473</v>
      </c>
    </row>
    <row r="775" spans="1:2" x14ac:dyDescent="0.3">
      <c r="A775">
        <v>0.39</v>
      </c>
      <c r="B775">
        <v>6.6106960447177592</v>
      </c>
    </row>
    <row r="776" spans="1:2" x14ac:dyDescent="0.3">
      <c r="A776">
        <v>0.31</v>
      </c>
      <c r="B776">
        <v>6.7044143549641069</v>
      </c>
    </row>
    <row r="777" spans="1:2" x14ac:dyDescent="0.3">
      <c r="A777">
        <v>0.52</v>
      </c>
      <c r="B777">
        <v>7.4627891574124483</v>
      </c>
    </row>
    <row r="778" spans="1:2" x14ac:dyDescent="0.3">
      <c r="A778">
        <v>0.35</v>
      </c>
      <c r="B778">
        <v>6.8627579130514009</v>
      </c>
    </row>
    <row r="779" spans="1:2" x14ac:dyDescent="0.3">
      <c r="A779">
        <v>0.26</v>
      </c>
      <c r="B779">
        <v>6.1047932324149849</v>
      </c>
    </row>
    <row r="780" spans="1:2" x14ac:dyDescent="0.3">
      <c r="A780">
        <v>0.71</v>
      </c>
      <c r="B780">
        <v>7.7488913372555315</v>
      </c>
    </row>
    <row r="781" spans="1:2" x14ac:dyDescent="0.3">
      <c r="A781">
        <v>0.32</v>
      </c>
      <c r="B781">
        <v>6.4692503167957724</v>
      </c>
    </row>
    <row r="782" spans="1:2" x14ac:dyDescent="0.3">
      <c r="A782">
        <v>0.9</v>
      </c>
      <c r="B782">
        <v>8.2131106975966759</v>
      </c>
    </row>
    <row r="783" spans="1:2" x14ac:dyDescent="0.3">
      <c r="A783">
        <v>0.25</v>
      </c>
      <c r="B783">
        <v>6.1136821798322316</v>
      </c>
    </row>
    <row r="784" spans="1:2" x14ac:dyDescent="0.3">
      <c r="A784">
        <v>0.91</v>
      </c>
      <c r="B784">
        <v>8.2877800270884325</v>
      </c>
    </row>
    <row r="785" spans="1:2" x14ac:dyDescent="0.3">
      <c r="A785">
        <v>0.81</v>
      </c>
      <c r="B785">
        <v>7.9526151116510002</v>
      </c>
    </row>
    <row r="786" spans="1:2" x14ac:dyDescent="0.3">
      <c r="A786">
        <v>0.7</v>
      </c>
      <c r="B786">
        <v>7.8148034294893591</v>
      </c>
    </row>
    <row r="787" spans="1:2" x14ac:dyDescent="0.3">
      <c r="A787">
        <v>0.62</v>
      </c>
      <c r="B787">
        <v>7.7231200922663312</v>
      </c>
    </row>
    <row r="788" spans="1:2" x14ac:dyDescent="0.3">
      <c r="A788">
        <v>0.38</v>
      </c>
      <c r="B788">
        <v>6.5410299991899032</v>
      </c>
    </row>
    <row r="789" spans="1:2" x14ac:dyDescent="0.3">
      <c r="A789">
        <v>0.5</v>
      </c>
      <c r="B789">
        <v>7.4127640174265625</v>
      </c>
    </row>
    <row r="790" spans="1:2" x14ac:dyDescent="0.3">
      <c r="A790">
        <v>0.31</v>
      </c>
      <c r="B790">
        <v>6.6871086078665147</v>
      </c>
    </row>
    <row r="791" spans="1:2" x14ac:dyDescent="0.3">
      <c r="A791">
        <v>0.51</v>
      </c>
      <c r="B791">
        <v>7.2026611965232377</v>
      </c>
    </row>
    <row r="792" spans="1:2" x14ac:dyDescent="0.3">
      <c r="A792">
        <v>0.54</v>
      </c>
      <c r="B792">
        <v>7.4199799236618347</v>
      </c>
    </row>
    <row r="793" spans="1:2" x14ac:dyDescent="0.3">
      <c r="A793">
        <v>0.31</v>
      </c>
      <c r="B793">
        <v>6.4707995037826018</v>
      </c>
    </row>
    <row r="794" spans="1:2" x14ac:dyDescent="0.3">
      <c r="A794">
        <v>0.4</v>
      </c>
      <c r="B794">
        <v>6.7673431252653922</v>
      </c>
    </row>
    <row r="795" spans="1:2" x14ac:dyDescent="0.3">
      <c r="A795">
        <v>0.93</v>
      </c>
      <c r="B795">
        <v>8.2295111189644565</v>
      </c>
    </row>
    <row r="796" spans="1:2" x14ac:dyDescent="0.3">
      <c r="A796">
        <v>1</v>
      </c>
      <c r="B796">
        <v>8.2448593959112557</v>
      </c>
    </row>
    <row r="797" spans="1:2" x14ac:dyDescent="0.3">
      <c r="A797">
        <v>0.53</v>
      </c>
      <c r="B797">
        <v>7.6260827580723802</v>
      </c>
    </row>
    <row r="798" spans="1:2" x14ac:dyDescent="0.3">
      <c r="A798">
        <v>0.7</v>
      </c>
      <c r="B798">
        <v>7.6525456926939208</v>
      </c>
    </row>
    <row r="799" spans="1:2" x14ac:dyDescent="0.3">
      <c r="A799">
        <v>0.33</v>
      </c>
      <c r="B799">
        <v>6.9584483932976555</v>
      </c>
    </row>
    <row r="800" spans="1:2" x14ac:dyDescent="0.3">
      <c r="A800">
        <v>0.34</v>
      </c>
      <c r="B800">
        <v>6.2859980945088649</v>
      </c>
    </row>
    <row r="801" spans="1:2" x14ac:dyDescent="0.3">
      <c r="A801">
        <v>0.72</v>
      </c>
      <c r="B801">
        <v>7.9363026932019594</v>
      </c>
    </row>
    <row r="802" spans="1:2" x14ac:dyDescent="0.3">
      <c r="A802">
        <v>0.3</v>
      </c>
      <c r="B802">
        <v>6.4019171967271857</v>
      </c>
    </row>
    <row r="803" spans="1:2" x14ac:dyDescent="0.3">
      <c r="A803">
        <v>0.5</v>
      </c>
      <c r="B803">
        <v>7.5453897496118234</v>
      </c>
    </row>
    <row r="804" spans="1:2" x14ac:dyDescent="0.3">
      <c r="A804">
        <v>0.9</v>
      </c>
      <c r="B804">
        <v>8.3109067571684498</v>
      </c>
    </row>
    <row r="805" spans="1:2" x14ac:dyDescent="0.3">
      <c r="A805">
        <v>0.24</v>
      </c>
      <c r="B805">
        <v>6.5042881735366453</v>
      </c>
    </row>
    <row r="806" spans="1:2" x14ac:dyDescent="0.3">
      <c r="A806">
        <v>0.51</v>
      </c>
      <c r="B806">
        <v>7.4372063668712922</v>
      </c>
    </row>
    <row r="807" spans="1:2" x14ac:dyDescent="0.3">
      <c r="A807">
        <v>0.56000000000000005</v>
      </c>
      <c r="B807">
        <v>7.4804283060742076</v>
      </c>
    </row>
    <row r="808" spans="1:2" x14ac:dyDescent="0.3">
      <c r="A808">
        <v>0.36</v>
      </c>
      <c r="B808">
        <v>6.6346333578616861</v>
      </c>
    </row>
    <row r="809" spans="1:2" x14ac:dyDescent="0.3">
      <c r="A809">
        <v>1</v>
      </c>
      <c r="B809">
        <v>8.6305218767232414</v>
      </c>
    </row>
    <row r="810" spans="1:2" x14ac:dyDescent="0.3">
      <c r="A810">
        <v>0.39</v>
      </c>
      <c r="B810">
        <v>6.3750248198280968</v>
      </c>
    </row>
    <row r="811" spans="1:2" x14ac:dyDescent="0.3">
      <c r="A811">
        <v>0.3</v>
      </c>
      <c r="B811">
        <v>6.4892049313253173</v>
      </c>
    </row>
    <row r="812" spans="1:2" x14ac:dyDescent="0.3">
      <c r="A812">
        <v>0.5</v>
      </c>
      <c r="B812">
        <v>7.2786289423206822</v>
      </c>
    </row>
    <row r="813" spans="1:2" x14ac:dyDescent="0.3">
      <c r="A813">
        <v>0.44</v>
      </c>
      <c r="B813">
        <v>6.7007311095478101</v>
      </c>
    </row>
    <row r="814" spans="1:2" x14ac:dyDescent="0.3">
      <c r="A814">
        <v>0.24</v>
      </c>
      <c r="B814">
        <v>6.1841488909374833</v>
      </c>
    </row>
    <row r="815" spans="1:2" x14ac:dyDescent="0.3">
      <c r="A815">
        <v>0.31</v>
      </c>
      <c r="B815">
        <v>6.4393503711000983</v>
      </c>
    </row>
    <row r="816" spans="1:2" x14ac:dyDescent="0.3">
      <c r="A816">
        <v>0.71</v>
      </c>
      <c r="B816">
        <v>7.755767170102998</v>
      </c>
    </row>
    <row r="817" spans="1:2" x14ac:dyDescent="0.3">
      <c r="A817">
        <v>0.74</v>
      </c>
      <c r="B817">
        <v>7.9006366130180048</v>
      </c>
    </row>
    <row r="818" spans="1:2" x14ac:dyDescent="0.3">
      <c r="A818">
        <v>0.52</v>
      </c>
      <c r="B818">
        <v>7.4318919168077997</v>
      </c>
    </row>
    <row r="819" spans="1:2" x14ac:dyDescent="0.3">
      <c r="A819">
        <v>0.71</v>
      </c>
      <c r="B819">
        <v>7.8524390853575099</v>
      </c>
    </row>
    <row r="820" spans="1:2" x14ac:dyDescent="0.3">
      <c r="A820">
        <v>0.24</v>
      </c>
      <c r="B820">
        <v>6.1696107324914564</v>
      </c>
    </row>
    <row r="821" spans="1:2" x14ac:dyDescent="0.3">
      <c r="A821">
        <v>0.53</v>
      </c>
      <c r="B821">
        <v>7.7811385098450154</v>
      </c>
    </row>
    <row r="822" spans="1:2" x14ac:dyDescent="0.3">
      <c r="A822">
        <v>0.51</v>
      </c>
      <c r="B822">
        <v>7.2703128860790249</v>
      </c>
    </row>
    <row r="823" spans="1:2" x14ac:dyDescent="0.3">
      <c r="A823">
        <v>0.5</v>
      </c>
      <c r="B823">
        <v>7.1212524532445416</v>
      </c>
    </row>
    <row r="824" spans="1:2" x14ac:dyDescent="0.3">
      <c r="A824">
        <v>0.3</v>
      </c>
      <c r="B824">
        <v>6.2285110035911835</v>
      </c>
    </row>
    <row r="825" spans="1:2" x14ac:dyDescent="0.3">
      <c r="A825">
        <v>0.4</v>
      </c>
      <c r="B825">
        <v>6.9421567056994693</v>
      </c>
    </row>
    <row r="826" spans="1:2" x14ac:dyDescent="0.3">
      <c r="A826">
        <v>0.57999999999999996</v>
      </c>
      <c r="B826">
        <v>7.7084106672573673</v>
      </c>
    </row>
    <row r="827" spans="1:2" x14ac:dyDescent="0.3">
      <c r="A827">
        <v>0.51</v>
      </c>
      <c r="B827">
        <v>7.2744795587738711</v>
      </c>
    </row>
    <row r="828" spans="1:2" x14ac:dyDescent="0.3">
      <c r="A828">
        <v>1</v>
      </c>
      <c r="B828">
        <v>8.9261189711533824</v>
      </c>
    </row>
    <row r="829" spans="1:2" x14ac:dyDescent="0.3">
      <c r="A829">
        <v>0.93</v>
      </c>
      <c r="B829">
        <v>8.1193985896122935</v>
      </c>
    </row>
    <row r="830" spans="1:2" x14ac:dyDescent="0.3">
      <c r="A830">
        <v>0.46</v>
      </c>
      <c r="B830">
        <v>6.8145428972599582</v>
      </c>
    </row>
    <row r="831" spans="1:2" x14ac:dyDescent="0.3">
      <c r="A831">
        <v>0.7</v>
      </c>
      <c r="B831">
        <v>7.9309253724833884</v>
      </c>
    </row>
    <row r="832" spans="1:2" x14ac:dyDescent="0.3">
      <c r="A832">
        <v>0.99</v>
      </c>
      <c r="B832">
        <v>8.7150599595456537</v>
      </c>
    </row>
    <row r="833" spans="1:2" x14ac:dyDescent="0.3">
      <c r="A833">
        <v>0.62</v>
      </c>
      <c r="B833">
        <v>8.1602324923676886</v>
      </c>
    </row>
    <row r="834" spans="1:2" x14ac:dyDescent="0.3">
      <c r="A834">
        <v>0.41</v>
      </c>
      <c r="B834">
        <v>7.0501225202690589</v>
      </c>
    </row>
    <row r="835" spans="1:2" x14ac:dyDescent="0.3">
      <c r="A835">
        <v>0.24</v>
      </c>
      <c r="B835">
        <v>6.1841488909374833</v>
      </c>
    </row>
    <row r="836" spans="1:2" x14ac:dyDescent="0.3">
      <c r="A836">
        <v>0.26</v>
      </c>
      <c r="B836">
        <v>6.5206211275586963</v>
      </c>
    </row>
    <row r="837" spans="1:2" x14ac:dyDescent="0.3">
      <c r="A837">
        <v>0.31</v>
      </c>
      <c r="B837">
        <v>5.9375362050824263</v>
      </c>
    </row>
    <row r="838" spans="1:2" x14ac:dyDescent="0.3">
      <c r="A838">
        <v>0.7</v>
      </c>
      <c r="B838">
        <v>7.9582271923223118</v>
      </c>
    </row>
    <row r="839" spans="1:2" x14ac:dyDescent="0.3">
      <c r="A839">
        <v>0.24</v>
      </c>
      <c r="B839">
        <v>6.313548046277095</v>
      </c>
    </row>
    <row r="840" spans="1:2" x14ac:dyDescent="0.3">
      <c r="A840">
        <v>0.38</v>
      </c>
      <c r="B840">
        <v>6.9782137426306985</v>
      </c>
    </row>
    <row r="841" spans="1:2" x14ac:dyDescent="0.3">
      <c r="A841">
        <v>0.31</v>
      </c>
      <c r="B841">
        <v>6.3508857167147399</v>
      </c>
    </row>
    <row r="842" spans="1:2" x14ac:dyDescent="0.3">
      <c r="A842">
        <v>0.35</v>
      </c>
      <c r="B842">
        <v>6.9508147684425836</v>
      </c>
    </row>
    <row r="843" spans="1:2" x14ac:dyDescent="0.3">
      <c r="A843">
        <v>0.7</v>
      </c>
      <c r="B843">
        <v>7.9197197609245746</v>
      </c>
    </row>
    <row r="844" spans="1:2" x14ac:dyDescent="0.3">
      <c r="A844">
        <v>0.33</v>
      </c>
      <c r="B844">
        <v>6.62273632394984</v>
      </c>
    </row>
    <row r="845" spans="1:2" x14ac:dyDescent="0.3">
      <c r="A845">
        <v>0.31</v>
      </c>
      <c r="B845">
        <v>6.4377516497364011</v>
      </c>
    </row>
    <row r="846" spans="1:2" x14ac:dyDescent="0.3">
      <c r="A846">
        <v>0.37</v>
      </c>
      <c r="B846">
        <v>6.6982680541154132</v>
      </c>
    </row>
    <row r="847" spans="1:2" x14ac:dyDescent="0.3">
      <c r="A847">
        <v>0.72</v>
      </c>
      <c r="B847">
        <v>7.8823149189802679</v>
      </c>
    </row>
    <row r="848" spans="1:2" x14ac:dyDescent="0.3">
      <c r="A848">
        <v>0.4</v>
      </c>
      <c r="B848">
        <v>6.5792512120101012</v>
      </c>
    </row>
    <row r="849" spans="1:2" x14ac:dyDescent="0.3">
      <c r="A849">
        <v>0.71</v>
      </c>
      <c r="B849">
        <v>7.9287663216266955</v>
      </c>
    </row>
    <row r="850" spans="1:2" x14ac:dyDescent="0.3">
      <c r="A850">
        <v>0.31</v>
      </c>
      <c r="B850">
        <v>5.978885764901122</v>
      </c>
    </row>
    <row r="851" spans="1:2" x14ac:dyDescent="0.3">
      <c r="A851">
        <v>0.73</v>
      </c>
      <c r="B851">
        <v>7.7972912735474722</v>
      </c>
    </row>
    <row r="852" spans="1:2" x14ac:dyDescent="0.3">
      <c r="A852">
        <v>0.53</v>
      </c>
      <c r="B852">
        <v>7.4241652810420282</v>
      </c>
    </row>
    <row r="853" spans="1:2" x14ac:dyDescent="0.3">
      <c r="A853">
        <v>0.35</v>
      </c>
      <c r="B853">
        <v>6.5806391372849493</v>
      </c>
    </row>
    <row r="854" spans="1:2" x14ac:dyDescent="0.3">
      <c r="A854">
        <v>0.34</v>
      </c>
      <c r="B854">
        <v>6.8627579130514009</v>
      </c>
    </row>
    <row r="855" spans="1:2" x14ac:dyDescent="0.3">
      <c r="A855">
        <v>0.42</v>
      </c>
      <c r="B855">
        <v>6.7821920560067914</v>
      </c>
    </row>
    <row r="856" spans="1:2" x14ac:dyDescent="0.3">
      <c r="A856">
        <v>0.23</v>
      </c>
      <c r="B856">
        <v>6.1420374055873559</v>
      </c>
    </row>
    <row r="857" spans="1:2" x14ac:dyDescent="0.3">
      <c r="A857">
        <v>0.32</v>
      </c>
      <c r="B857">
        <v>6.3784261836515865</v>
      </c>
    </row>
    <row r="858" spans="1:2" x14ac:dyDescent="0.3">
      <c r="A858">
        <v>0.37</v>
      </c>
      <c r="B858">
        <v>6.1882641230825897</v>
      </c>
    </row>
    <row r="859" spans="1:2" x14ac:dyDescent="0.3">
      <c r="A859">
        <v>0.5</v>
      </c>
      <c r="B859">
        <v>7.3858510781252091</v>
      </c>
    </row>
    <row r="860" spans="1:2" x14ac:dyDescent="0.3">
      <c r="A860">
        <v>0.5</v>
      </c>
      <c r="B860">
        <v>7.6280311269303347</v>
      </c>
    </row>
    <row r="861" spans="1:2" x14ac:dyDescent="0.3">
      <c r="A861">
        <v>0.36</v>
      </c>
      <c r="B861">
        <v>6.3421214187211516</v>
      </c>
    </row>
    <row r="862" spans="1:2" x14ac:dyDescent="0.3">
      <c r="A862">
        <v>0.39</v>
      </c>
      <c r="B862">
        <v>6.5567783561580422</v>
      </c>
    </row>
    <row r="863" spans="1:2" x14ac:dyDescent="0.3">
      <c r="A863">
        <v>0.5</v>
      </c>
      <c r="B863">
        <v>7.3895639536776354</v>
      </c>
    </row>
    <row r="864" spans="1:2" x14ac:dyDescent="0.3">
      <c r="A864">
        <v>0.9</v>
      </c>
      <c r="B864">
        <v>8.1481564399216246</v>
      </c>
    </row>
    <row r="865" spans="1:2" x14ac:dyDescent="0.3">
      <c r="A865">
        <v>0.4</v>
      </c>
      <c r="B865">
        <v>6.776506992372183</v>
      </c>
    </row>
    <row r="866" spans="1:2" x14ac:dyDescent="0.3">
      <c r="A866">
        <v>0.54</v>
      </c>
      <c r="B866">
        <v>7.5973963202127948</v>
      </c>
    </row>
    <row r="867" spans="1:2" x14ac:dyDescent="0.3">
      <c r="A867">
        <v>0.33</v>
      </c>
      <c r="B867">
        <v>6.5834092221587648</v>
      </c>
    </row>
    <row r="868" spans="1:2" x14ac:dyDescent="0.3">
      <c r="A868">
        <v>0.77</v>
      </c>
      <c r="B868">
        <v>7.9762519437456234</v>
      </c>
    </row>
    <row r="869" spans="1:2" x14ac:dyDescent="0.3">
      <c r="A869">
        <v>0.32</v>
      </c>
      <c r="B869">
        <v>6.4361503683694279</v>
      </c>
    </row>
    <row r="870" spans="1:2" x14ac:dyDescent="0.3">
      <c r="A870">
        <v>0.73</v>
      </c>
      <c r="B870">
        <v>7.8917046593301068</v>
      </c>
    </row>
    <row r="871" spans="1:2" x14ac:dyDescent="0.3">
      <c r="A871">
        <v>0.5</v>
      </c>
      <c r="B871">
        <v>7.193685818395112</v>
      </c>
    </row>
    <row r="872" spans="1:2" x14ac:dyDescent="0.3">
      <c r="A872">
        <v>0.4</v>
      </c>
      <c r="B872">
        <v>7.0255383146385206</v>
      </c>
    </row>
    <row r="873" spans="1:2" x14ac:dyDescent="0.3">
      <c r="A873">
        <v>0.5</v>
      </c>
      <c r="B873">
        <v>7.1016759716194438</v>
      </c>
    </row>
    <row r="874" spans="1:2" x14ac:dyDescent="0.3">
      <c r="A874">
        <v>0.4</v>
      </c>
      <c r="B874">
        <v>6.523562306149512</v>
      </c>
    </row>
    <row r="875" spans="1:2" x14ac:dyDescent="0.3">
      <c r="A875">
        <v>0.32</v>
      </c>
      <c r="B875">
        <v>6.4167322825123261</v>
      </c>
    </row>
    <row r="876" spans="1:2" x14ac:dyDescent="0.3">
      <c r="A876">
        <v>0.41</v>
      </c>
      <c r="B876">
        <v>6.8068293603921761</v>
      </c>
    </row>
    <row r="877" spans="1:2" x14ac:dyDescent="0.3">
      <c r="A877">
        <v>0.7</v>
      </c>
      <c r="B877">
        <v>7.6544432264701125</v>
      </c>
    </row>
    <row r="878" spans="1:2" x14ac:dyDescent="0.3">
      <c r="A878">
        <v>0.85</v>
      </c>
      <c r="B878">
        <v>7.9949695226978772</v>
      </c>
    </row>
    <row r="879" spans="1:2" x14ac:dyDescent="0.3">
      <c r="A879">
        <v>0.51</v>
      </c>
      <c r="B879">
        <v>7.472500744737558</v>
      </c>
    </row>
    <row r="880" spans="1:2" x14ac:dyDescent="0.3">
      <c r="A880">
        <v>0.34</v>
      </c>
      <c r="B880">
        <v>6.9067547786485539</v>
      </c>
    </row>
    <row r="881" spans="1:2" x14ac:dyDescent="0.3">
      <c r="A881">
        <v>0.54</v>
      </c>
      <c r="B881">
        <v>7.4696541729321284</v>
      </c>
    </row>
    <row r="882" spans="1:2" x14ac:dyDescent="0.3">
      <c r="A882">
        <v>0.9</v>
      </c>
      <c r="B882">
        <v>8.3194736924421857</v>
      </c>
    </row>
    <row r="883" spans="1:2" x14ac:dyDescent="0.3">
      <c r="A883">
        <v>0.71</v>
      </c>
      <c r="B883">
        <v>7.8119734296220225</v>
      </c>
    </row>
    <row r="884" spans="1:2" x14ac:dyDescent="0.3">
      <c r="A884">
        <v>0.7</v>
      </c>
      <c r="B884">
        <v>7.8139956750027908</v>
      </c>
    </row>
    <row r="885" spans="1:2" x14ac:dyDescent="0.3">
      <c r="A885">
        <v>0.31</v>
      </c>
      <c r="B885">
        <v>6.2402758451707694</v>
      </c>
    </row>
    <row r="886" spans="1:2" x14ac:dyDescent="0.3">
      <c r="A886">
        <v>0.56000000000000005</v>
      </c>
      <c r="B886">
        <v>7.6270574170189338</v>
      </c>
    </row>
    <row r="887" spans="1:2" x14ac:dyDescent="0.3">
      <c r="A887">
        <v>0.25</v>
      </c>
      <c r="B887">
        <v>6.0776422433490342</v>
      </c>
    </row>
    <row r="888" spans="1:2" x14ac:dyDescent="0.3">
      <c r="A888">
        <v>0.32</v>
      </c>
      <c r="B888">
        <v>6.4738906963522744</v>
      </c>
    </row>
    <row r="889" spans="1:2" x14ac:dyDescent="0.3">
      <c r="A889">
        <v>0.44</v>
      </c>
      <c r="B889">
        <v>6.6970342476664841</v>
      </c>
    </row>
    <row r="890" spans="1:2" x14ac:dyDescent="0.3">
      <c r="A890">
        <v>0.72</v>
      </c>
      <c r="B890">
        <v>8.1925704711521732</v>
      </c>
    </row>
    <row r="891" spans="1:2" x14ac:dyDescent="0.3">
      <c r="A891">
        <v>0.51</v>
      </c>
      <c r="B891">
        <v>7.4667994750186022</v>
      </c>
    </row>
    <row r="892" spans="1:2" x14ac:dyDescent="0.3">
      <c r="A892">
        <v>0.36</v>
      </c>
      <c r="B892">
        <v>6.6970342476664841</v>
      </c>
    </row>
    <row r="893" spans="1:2" x14ac:dyDescent="0.3">
      <c r="A893">
        <v>0.73</v>
      </c>
      <c r="B893">
        <v>7.7819732344343846</v>
      </c>
    </row>
    <row r="894" spans="1:2" x14ac:dyDescent="0.3">
      <c r="A894">
        <v>0.54</v>
      </c>
      <c r="B894">
        <v>7.1989312406881734</v>
      </c>
    </row>
    <row r="895" spans="1:2" x14ac:dyDescent="0.3">
      <c r="A895">
        <v>0.7</v>
      </c>
      <c r="B895">
        <v>7.7570511420320134</v>
      </c>
    </row>
    <row r="896" spans="1:2" x14ac:dyDescent="0.3">
      <c r="A896">
        <v>0.78</v>
      </c>
      <c r="B896">
        <v>7.7437032581737535</v>
      </c>
    </row>
    <row r="897" spans="1:2" x14ac:dyDescent="0.3">
      <c r="A897">
        <v>0.35</v>
      </c>
      <c r="B897">
        <v>6.576469569048224</v>
      </c>
    </row>
    <row r="898" spans="1:2" x14ac:dyDescent="0.3">
      <c r="A898">
        <v>0.95</v>
      </c>
      <c r="B898">
        <v>8.3109067571684498</v>
      </c>
    </row>
    <row r="899" spans="1:2" x14ac:dyDescent="0.3">
      <c r="A899">
        <v>0.31</v>
      </c>
      <c r="B899">
        <v>6.2441669006637364</v>
      </c>
    </row>
    <row r="900" spans="1:2" x14ac:dyDescent="0.3">
      <c r="A900">
        <v>0.53</v>
      </c>
      <c r="B900">
        <v>7.3821243657375124</v>
      </c>
    </row>
    <row r="901" spans="1:2" x14ac:dyDescent="0.3">
      <c r="A901">
        <v>0.51</v>
      </c>
      <c r="B901">
        <v>7.5158890852151252</v>
      </c>
    </row>
    <row r="902" spans="1:2" x14ac:dyDescent="0.3">
      <c r="A902">
        <v>0.76</v>
      </c>
      <c r="B902">
        <v>8.1440984633385245</v>
      </c>
    </row>
    <row r="903" spans="1:2" x14ac:dyDescent="0.3">
      <c r="A903">
        <v>0.7</v>
      </c>
      <c r="B903">
        <v>7.6216849987246107</v>
      </c>
    </row>
    <row r="904" spans="1:2" x14ac:dyDescent="0.3">
      <c r="A904">
        <v>0.7</v>
      </c>
      <c r="B904">
        <v>7.3895639536776354</v>
      </c>
    </row>
    <row r="905" spans="1:2" x14ac:dyDescent="0.3">
      <c r="A905">
        <v>0.5</v>
      </c>
      <c r="B905">
        <v>7.222566018822171</v>
      </c>
    </row>
    <row r="906" spans="1:2" x14ac:dyDescent="0.3">
      <c r="A906">
        <v>0.34</v>
      </c>
      <c r="B906">
        <v>6.6293632534374485</v>
      </c>
    </row>
    <row r="907" spans="1:2" x14ac:dyDescent="0.3">
      <c r="A907">
        <v>0.3</v>
      </c>
      <c r="B907">
        <v>6.6398758338265358</v>
      </c>
    </row>
    <row r="908" spans="1:2" x14ac:dyDescent="0.3">
      <c r="A908">
        <v>0.53</v>
      </c>
      <c r="B908">
        <v>7.4229712510494208</v>
      </c>
    </row>
    <row r="909" spans="1:2" x14ac:dyDescent="0.3">
      <c r="A909">
        <v>0.3</v>
      </c>
      <c r="B909">
        <v>6.4052284580308418</v>
      </c>
    </row>
    <row r="910" spans="1:2" x14ac:dyDescent="0.3">
      <c r="A910">
        <v>0.7</v>
      </c>
      <c r="B910">
        <v>8.2114829164450658</v>
      </c>
    </row>
    <row r="911" spans="1:2" x14ac:dyDescent="0.3">
      <c r="A911">
        <v>0.33</v>
      </c>
      <c r="B911">
        <v>6.8330317327862007</v>
      </c>
    </row>
    <row r="912" spans="1:2" x14ac:dyDescent="0.3">
      <c r="A912">
        <v>0.43</v>
      </c>
      <c r="B912">
        <v>6.5736801669606457</v>
      </c>
    </row>
    <row r="913" spans="1:2" x14ac:dyDescent="0.3">
      <c r="A913">
        <v>0.52</v>
      </c>
      <c r="B913">
        <v>7.3626452704178247</v>
      </c>
    </row>
    <row r="914" spans="1:2" x14ac:dyDescent="0.3">
      <c r="A914">
        <v>1</v>
      </c>
      <c r="B914">
        <v>8.1016777474545716</v>
      </c>
    </row>
    <row r="915" spans="1:2" x14ac:dyDescent="0.3">
      <c r="A915">
        <v>0.54</v>
      </c>
      <c r="B915">
        <v>7.0509894470680452</v>
      </c>
    </row>
    <row r="916" spans="1:2" x14ac:dyDescent="0.3">
      <c r="A916">
        <v>1</v>
      </c>
      <c r="B916">
        <v>8.6666471445845747</v>
      </c>
    </row>
    <row r="917" spans="1:2" x14ac:dyDescent="0.3">
      <c r="A917">
        <v>0.53</v>
      </c>
      <c r="B917">
        <v>7.5027382107548508</v>
      </c>
    </row>
    <row r="918" spans="1:2" x14ac:dyDescent="0.3">
      <c r="A918">
        <v>0.3</v>
      </c>
      <c r="B918">
        <v>6.9206715042486833</v>
      </c>
    </row>
    <row r="919" spans="1:2" x14ac:dyDescent="0.3">
      <c r="A919">
        <v>0.56000000000000005</v>
      </c>
      <c r="B919">
        <v>7.4633630455200208</v>
      </c>
    </row>
    <row r="920" spans="1:2" x14ac:dyDescent="0.3">
      <c r="A920">
        <v>1</v>
      </c>
      <c r="B920">
        <v>8.4049199489334523</v>
      </c>
    </row>
    <row r="921" spans="1:2" x14ac:dyDescent="0.3">
      <c r="A921">
        <v>0.36</v>
      </c>
      <c r="B921">
        <v>6.7153833863346808</v>
      </c>
    </row>
    <row r="922" spans="1:2" x14ac:dyDescent="0.3">
      <c r="A922">
        <v>0.4</v>
      </c>
      <c r="B922">
        <v>6.6012301187288767</v>
      </c>
    </row>
    <row r="923" spans="1:2" x14ac:dyDescent="0.3">
      <c r="A923">
        <v>0.32</v>
      </c>
      <c r="B923">
        <v>6.4167322825123261</v>
      </c>
    </row>
    <row r="924" spans="1:2" x14ac:dyDescent="0.3">
      <c r="A924">
        <v>0.51</v>
      </c>
      <c r="B924">
        <v>7.7911095106100277</v>
      </c>
    </row>
    <row r="925" spans="1:2" x14ac:dyDescent="0.3">
      <c r="A925">
        <v>0.3</v>
      </c>
      <c r="B925">
        <v>6.5279579176225502</v>
      </c>
    </row>
    <row r="926" spans="1:2" x14ac:dyDescent="0.3">
      <c r="A926">
        <v>0.41</v>
      </c>
      <c r="B926">
        <v>6.9810057407217299</v>
      </c>
    </row>
    <row r="927" spans="1:2" x14ac:dyDescent="0.3">
      <c r="A927">
        <v>0.9</v>
      </c>
      <c r="B927">
        <v>8.2602342916072971</v>
      </c>
    </row>
    <row r="928" spans="1:2" x14ac:dyDescent="0.3">
      <c r="A928">
        <v>0.71</v>
      </c>
      <c r="B928">
        <v>8.1013746712285819</v>
      </c>
    </row>
    <row r="929" spans="1:2" x14ac:dyDescent="0.3">
      <c r="A929">
        <v>0.74</v>
      </c>
      <c r="B929">
        <v>7.9627639301681148</v>
      </c>
    </row>
    <row r="930" spans="1:2" x14ac:dyDescent="0.3">
      <c r="A930">
        <v>0.67</v>
      </c>
      <c r="B930">
        <v>7.5320881435417224</v>
      </c>
    </row>
    <row r="931" spans="1:2" x14ac:dyDescent="0.3">
      <c r="A931">
        <v>0.52</v>
      </c>
      <c r="B931">
        <v>7.3594676382556212</v>
      </c>
    </row>
    <row r="932" spans="1:2" x14ac:dyDescent="0.3">
      <c r="A932">
        <v>0.3</v>
      </c>
      <c r="B932">
        <v>6.0088131854425946</v>
      </c>
    </row>
    <row r="933" spans="1:2" x14ac:dyDescent="0.3">
      <c r="A933">
        <v>0.7</v>
      </c>
      <c r="B933">
        <v>7.9610214658833698</v>
      </c>
    </row>
    <row r="934" spans="1:2" x14ac:dyDescent="0.3">
      <c r="A934">
        <v>0.7</v>
      </c>
      <c r="B934">
        <v>7.8379489160252831</v>
      </c>
    </row>
    <row r="935" spans="1:2" x14ac:dyDescent="0.3">
      <c r="A935">
        <v>0.3</v>
      </c>
      <c r="B935">
        <v>6.2126060957515188</v>
      </c>
    </row>
    <row r="936" spans="1:2" x14ac:dyDescent="0.3">
      <c r="A936">
        <v>0.28999999999999998</v>
      </c>
      <c r="B936">
        <v>6.4281052726845962</v>
      </c>
    </row>
    <row r="937" spans="1:2" x14ac:dyDescent="0.3">
      <c r="A937">
        <v>0.3</v>
      </c>
      <c r="B937">
        <v>6.1092475827643655</v>
      </c>
    </row>
    <row r="938" spans="1:2" x14ac:dyDescent="0.3">
      <c r="A938">
        <v>0.26</v>
      </c>
      <c r="B938">
        <v>6.6450909695056444</v>
      </c>
    </row>
    <row r="939" spans="1:2" x14ac:dyDescent="0.3">
      <c r="A939">
        <v>0.91</v>
      </c>
      <c r="B939">
        <v>7.6634076648934792</v>
      </c>
    </row>
    <row r="940" spans="1:2" x14ac:dyDescent="0.3">
      <c r="A940">
        <v>1</v>
      </c>
      <c r="B940">
        <v>8.1196962529572492</v>
      </c>
    </row>
    <row r="941" spans="1:2" x14ac:dyDescent="0.3">
      <c r="A941">
        <v>0.25</v>
      </c>
      <c r="B941">
        <v>5.9610053396232736</v>
      </c>
    </row>
    <row r="942" spans="1:2" x14ac:dyDescent="0.3">
      <c r="A942">
        <v>0.74</v>
      </c>
      <c r="B942">
        <v>7.9113240189633531</v>
      </c>
    </row>
    <row r="943" spans="1:2" x14ac:dyDescent="0.3">
      <c r="A943">
        <v>0.7</v>
      </c>
      <c r="B943">
        <v>7.8597991805621099</v>
      </c>
    </row>
    <row r="944" spans="1:2" x14ac:dyDescent="0.3">
      <c r="A944">
        <v>0.54</v>
      </c>
      <c r="B944">
        <v>7.1123274447109113</v>
      </c>
    </row>
    <row r="945" spans="1:2" x14ac:dyDescent="0.3">
      <c r="A945">
        <v>0.32</v>
      </c>
      <c r="B945">
        <v>6.8221973906204907</v>
      </c>
    </row>
    <row r="946" spans="1:2" x14ac:dyDescent="0.3">
      <c r="A946">
        <v>0.3</v>
      </c>
      <c r="B946">
        <v>6.815639990074331</v>
      </c>
    </row>
    <row r="947" spans="1:2" x14ac:dyDescent="0.3">
      <c r="A947">
        <v>0.34</v>
      </c>
      <c r="B947">
        <v>6.4393503711000983</v>
      </c>
    </row>
    <row r="948" spans="1:2" x14ac:dyDescent="0.3">
      <c r="A948">
        <v>0.4</v>
      </c>
      <c r="B948">
        <v>7.0596176282913827</v>
      </c>
    </row>
    <row r="949" spans="1:2" x14ac:dyDescent="0.3">
      <c r="A949">
        <v>0.72</v>
      </c>
      <c r="B949">
        <v>8.099857910737585</v>
      </c>
    </row>
    <row r="950" spans="1:2" x14ac:dyDescent="0.3">
      <c r="A950">
        <v>0.52</v>
      </c>
      <c r="B950">
        <v>7.491645473605133</v>
      </c>
    </row>
    <row r="951" spans="1:2" x14ac:dyDescent="0.3">
      <c r="A951">
        <v>0.24</v>
      </c>
      <c r="B951">
        <v>6.1696107324914564</v>
      </c>
    </row>
    <row r="952" spans="1:2" x14ac:dyDescent="0.3">
      <c r="A952">
        <v>0.71</v>
      </c>
      <c r="B952">
        <v>7.7432697008290043</v>
      </c>
    </row>
    <row r="953" spans="1:2" x14ac:dyDescent="0.3">
      <c r="A953">
        <v>1</v>
      </c>
      <c r="B953">
        <v>8.5796044515376337</v>
      </c>
    </row>
    <row r="954" spans="1:2" x14ac:dyDescent="0.3">
      <c r="A954">
        <v>0.3</v>
      </c>
      <c r="B954">
        <v>6.7381524945959574</v>
      </c>
    </row>
    <row r="955" spans="1:2" x14ac:dyDescent="0.3">
      <c r="A955">
        <v>0.91</v>
      </c>
      <c r="B955">
        <v>8.2068564283996501</v>
      </c>
    </row>
    <row r="956" spans="1:2" x14ac:dyDescent="0.3">
      <c r="A956">
        <v>0.38</v>
      </c>
      <c r="B956">
        <v>6.9994224675079613</v>
      </c>
    </row>
    <row r="957" spans="1:2" x14ac:dyDescent="0.3">
      <c r="A957">
        <v>0.56000000000000005</v>
      </c>
      <c r="B957">
        <v>7.4109518755836366</v>
      </c>
    </row>
    <row r="958" spans="1:2" x14ac:dyDescent="0.3">
      <c r="A958">
        <v>0.38</v>
      </c>
      <c r="B958">
        <v>6.6411821697405911</v>
      </c>
    </row>
    <row r="959" spans="1:2" x14ac:dyDescent="0.3">
      <c r="A959">
        <v>0.32</v>
      </c>
      <c r="B959">
        <v>6.2245584292753602</v>
      </c>
    </row>
    <row r="960" spans="1:2" x14ac:dyDescent="0.3">
      <c r="A960">
        <v>0.34</v>
      </c>
      <c r="B960">
        <v>6.7604146910834277</v>
      </c>
    </row>
    <row r="961" spans="1:2" x14ac:dyDescent="0.3">
      <c r="A961">
        <v>0.31</v>
      </c>
      <c r="B961">
        <v>6.6267177492490248</v>
      </c>
    </row>
    <row r="962" spans="1:2" x14ac:dyDescent="0.3">
      <c r="A962">
        <v>0.36</v>
      </c>
      <c r="B962">
        <v>6.6707663208458738</v>
      </c>
    </row>
    <row r="963" spans="1:2" x14ac:dyDescent="0.3">
      <c r="A963">
        <v>0.28999999999999998</v>
      </c>
      <c r="B963">
        <v>6.0014148779611505</v>
      </c>
    </row>
    <row r="964" spans="1:2" x14ac:dyDescent="0.3">
      <c r="A964">
        <v>0.7</v>
      </c>
      <c r="B964">
        <v>8.1777966832777782</v>
      </c>
    </row>
    <row r="965" spans="1:2" x14ac:dyDescent="0.3">
      <c r="A965">
        <v>1</v>
      </c>
      <c r="B965">
        <v>8.5730062562354501</v>
      </c>
    </row>
    <row r="966" spans="1:2" x14ac:dyDescent="0.3">
      <c r="A966">
        <v>0.53</v>
      </c>
      <c r="B966">
        <v>7.0656133635977172</v>
      </c>
    </row>
    <row r="967" spans="1:2" x14ac:dyDescent="0.3">
      <c r="A967">
        <v>0.44</v>
      </c>
      <c r="B967">
        <v>6.9255951971104679</v>
      </c>
    </row>
    <row r="968" spans="1:2" x14ac:dyDescent="0.3">
      <c r="A968">
        <v>0.7</v>
      </c>
      <c r="B968">
        <v>7.8939451382359591</v>
      </c>
    </row>
    <row r="969" spans="1:2" x14ac:dyDescent="0.3">
      <c r="A969">
        <v>0.26</v>
      </c>
      <c r="B969">
        <v>5.9763509092979339</v>
      </c>
    </row>
    <row r="970" spans="1:2" x14ac:dyDescent="0.3">
      <c r="A970">
        <v>0.37</v>
      </c>
      <c r="B970">
        <v>6.4361503683694279</v>
      </c>
    </row>
    <row r="971" spans="1:2" x14ac:dyDescent="0.3">
      <c r="A971">
        <v>0.38</v>
      </c>
      <c r="B971">
        <v>6.9744789110250451</v>
      </c>
    </row>
    <row r="972" spans="1:2" x14ac:dyDescent="0.3">
      <c r="A972">
        <v>0.35</v>
      </c>
      <c r="B972">
        <v>6.5736801669606457</v>
      </c>
    </row>
    <row r="973" spans="1:2" x14ac:dyDescent="0.3">
      <c r="A973">
        <v>0.9</v>
      </c>
      <c r="B973">
        <v>8.0535691691345406</v>
      </c>
    </row>
    <row r="974" spans="1:2" x14ac:dyDescent="0.3">
      <c r="A974">
        <v>0.7</v>
      </c>
      <c r="B974">
        <v>7.7927617208165261</v>
      </c>
    </row>
    <row r="975" spans="1:2" x14ac:dyDescent="0.3">
      <c r="A975">
        <v>0.7</v>
      </c>
      <c r="B975">
        <v>7.6246189861593985</v>
      </c>
    </row>
    <row r="976" spans="1:2" x14ac:dyDescent="0.3">
      <c r="A976">
        <v>0.3</v>
      </c>
      <c r="B976">
        <v>6.6528630293533473</v>
      </c>
    </row>
    <row r="977" spans="1:2" x14ac:dyDescent="0.3">
      <c r="A977">
        <v>0.33</v>
      </c>
      <c r="B977">
        <v>6.6605751498396861</v>
      </c>
    </row>
    <row r="978" spans="1:2" x14ac:dyDescent="0.3">
      <c r="A978">
        <v>0.41</v>
      </c>
      <c r="B978">
        <v>6.8834625864130921</v>
      </c>
    </row>
    <row r="979" spans="1:2" x14ac:dyDescent="0.3">
      <c r="A979">
        <v>0.72</v>
      </c>
      <c r="B979">
        <v>7.8663389230465439</v>
      </c>
    </row>
    <row r="980" spans="1:2" x14ac:dyDescent="0.3">
      <c r="A980">
        <v>0.5</v>
      </c>
      <c r="B980">
        <v>7.3957216086020452</v>
      </c>
    </row>
    <row r="981" spans="1:2" x14ac:dyDescent="0.3">
      <c r="A981">
        <v>0.53</v>
      </c>
      <c r="B981">
        <v>7.5569505720128998</v>
      </c>
    </row>
    <row r="982" spans="1:2" x14ac:dyDescent="0.3">
      <c r="A982">
        <v>0.59</v>
      </c>
      <c r="B982">
        <v>7.3920315675145911</v>
      </c>
    </row>
    <row r="983" spans="1:2" x14ac:dyDescent="0.3">
      <c r="A983">
        <v>0.53</v>
      </c>
      <c r="B983">
        <v>7.5786568505947622</v>
      </c>
    </row>
    <row r="984" spans="1:2" x14ac:dyDescent="0.3">
      <c r="A984">
        <v>0.37</v>
      </c>
      <c r="B984">
        <v>6.7753660909363917</v>
      </c>
    </row>
    <row r="985" spans="1:2" x14ac:dyDescent="0.3">
      <c r="A985">
        <v>0.32</v>
      </c>
      <c r="B985">
        <v>6.5539334040258108</v>
      </c>
    </row>
    <row r="986" spans="1:2" x14ac:dyDescent="0.3">
      <c r="A986">
        <v>0.35</v>
      </c>
      <c r="B986">
        <v>6.5294188382622256</v>
      </c>
    </row>
    <row r="987" spans="1:2" x14ac:dyDescent="0.3">
      <c r="A987">
        <v>0.38</v>
      </c>
      <c r="B987">
        <v>7.0175061429412562</v>
      </c>
    </row>
    <row r="988" spans="1:2" x14ac:dyDescent="0.3">
      <c r="A988">
        <v>0.32</v>
      </c>
      <c r="B988">
        <v>6.4692503167957724</v>
      </c>
    </row>
    <row r="989" spans="1:2" x14ac:dyDescent="0.3">
      <c r="A989">
        <v>0.5</v>
      </c>
      <c r="B989">
        <v>7.2696167496081694</v>
      </c>
    </row>
    <row r="990" spans="1:2" x14ac:dyDescent="0.3">
      <c r="A990">
        <v>0.7</v>
      </c>
      <c r="B990">
        <v>7.7540526390357574</v>
      </c>
    </row>
    <row r="991" spans="1:2" x14ac:dyDescent="0.3">
      <c r="A991">
        <v>0.31</v>
      </c>
      <c r="B991">
        <v>6.9527286446248686</v>
      </c>
    </row>
    <row r="992" spans="1:2" x14ac:dyDescent="0.3">
      <c r="A992">
        <v>0.42</v>
      </c>
      <c r="B992">
        <v>6.8254600362553068</v>
      </c>
    </row>
    <row r="993" spans="1:2" x14ac:dyDescent="0.3">
      <c r="A993">
        <v>0.71</v>
      </c>
      <c r="B993">
        <v>7.8655717576847906</v>
      </c>
    </row>
    <row r="994" spans="1:2" x14ac:dyDescent="0.3">
      <c r="A994">
        <v>0.24</v>
      </c>
      <c r="B994">
        <v>6.0378709199221374</v>
      </c>
    </row>
    <row r="995" spans="1:2" x14ac:dyDescent="0.3">
      <c r="A995">
        <v>0.79</v>
      </c>
      <c r="B995">
        <v>7.9905768817439231</v>
      </c>
    </row>
    <row r="996" spans="1:2" x14ac:dyDescent="0.3">
      <c r="A996">
        <v>0.33</v>
      </c>
      <c r="B996">
        <v>6.8916258970522533</v>
      </c>
    </row>
    <row r="997" spans="1:2" x14ac:dyDescent="0.3">
      <c r="A997">
        <v>0.54</v>
      </c>
      <c r="B997">
        <v>7.5973963202127948</v>
      </c>
    </row>
    <row r="998" spans="1:2" x14ac:dyDescent="0.3">
      <c r="A998">
        <v>0.38</v>
      </c>
      <c r="B998">
        <v>6.9874902470009905</v>
      </c>
    </row>
    <row r="999" spans="1:2" x14ac:dyDescent="0.3">
      <c r="A999">
        <v>0.4</v>
      </c>
      <c r="B999">
        <v>6.7821920560067914</v>
      </c>
    </row>
    <row r="1000" spans="1:2" x14ac:dyDescent="0.3">
      <c r="A1000">
        <v>0.3</v>
      </c>
      <c r="B1000">
        <v>6.2653012127377101</v>
      </c>
    </row>
    <row r="1001" spans="1:2" x14ac:dyDescent="0.3">
      <c r="A1001">
        <v>0.36</v>
      </c>
      <c r="B1001">
        <v>6.5875500148247959</v>
      </c>
    </row>
    <row r="1002" spans="1:2" x14ac:dyDescent="0.3">
      <c r="A1002">
        <v>0.31</v>
      </c>
      <c r="B1002">
        <v>6.5610306658965731</v>
      </c>
    </row>
    <row r="1003" spans="1:2" x14ac:dyDescent="0.3">
      <c r="A1003">
        <v>0.92</v>
      </c>
      <c r="B1003">
        <v>8.3565548454534255</v>
      </c>
    </row>
    <row r="1004" spans="1:2" x14ac:dyDescent="0.3">
      <c r="A1004">
        <v>0.57999999999999996</v>
      </c>
      <c r="B1004">
        <v>8.2246995619672347</v>
      </c>
    </row>
    <row r="1005" spans="1:2" x14ac:dyDescent="0.3">
      <c r="A1005">
        <v>0.51</v>
      </c>
      <c r="B1005">
        <v>7.4849302832896614</v>
      </c>
    </row>
    <row r="1006" spans="1:2" x14ac:dyDescent="0.3">
      <c r="A1006">
        <v>0.31</v>
      </c>
      <c r="B1006">
        <v>6.8480052745763631</v>
      </c>
    </row>
    <row r="1007" spans="1:2" x14ac:dyDescent="0.3">
      <c r="A1007">
        <v>0.3</v>
      </c>
      <c r="B1007">
        <v>6.7381524945959574</v>
      </c>
    </row>
    <row r="1008" spans="1:2" x14ac:dyDescent="0.3">
      <c r="A1008">
        <v>0.33</v>
      </c>
      <c r="B1008">
        <v>6.9285378181646653</v>
      </c>
    </row>
    <row r="1009" spans="1:2" x14ac:dyDescent="0.3">
      <c r="A1009">
        <v>0.4</v>
      </c>
      <c r="B1009">
        <v>6.9920964274158877</v>
      </c>
    </row>
    <row r="1010" spans="1:2" x14ac:dyDescent="0.3">
      <c r="A1010">
        <v>0.51</v>
      </c>
      <c r="B1010">
        <v>7.1959372264755688</v>
      </c>
    </row>
    <row r="1011" spans="1:2" x14ac:dyDescent="0.3">
      <c r="A1011">
        <v>0.43</v>
      </c>
      <c r="B1011">
        <v>6.674561391814426</v>
      </c>
    </row>
    <row r="1012" spans="1:2" x14ac:dyDescent="0.3">
      <c r="A1012">
        <v>1</v>
      </c>
      <c r="B1012">
        <v>9.0166342563155908</v>
      </c>
    </row>
    <row r="1013" spans="1:2" x14ac:dyDescent="0.3">
      <c r="A1013">
        <v>1</v>
      </c>
      <c r="B1013">
        <v>9.0994088112689013</v>
      </c>
    </row>
    <row r="1014" spans="1:2" x14ac:dyDescent="0.3">
      <c r="A1014">
        <v>0.57999999999999996</v>
      </c>
      <c r="B1014">
        <v>7.5490827108122858</v>
      </c>
    </row>
    <row r="1015" spans="1:2" x14ac:dyDescent="0.3">
      <c r="A1015">
        <v>0.31</v>
      </c>
      <c r="B1015">
        <v>6.6187389835172192</v>
      </c>
    </row>
    <row r="1016" spans="1:2" x14ac:dyDescent="0.3">
      <c r="A1016">
        <v>0.31</v>
      </c>
      <c r="B1016">
        <v>6.776506992372183</v>
      </c>
    </row>
    <row r="1017" spans="1:2" x14ac:dyDescent="0.3">
      <c r="A1017">
        <v>0.71</v>
      </c>
      <c r="B1017">
        <v>7.8038433035387724</v>
      </c>
    </row>
    <row r="1018" spans="1:2" x14ac:dyDescent="0.3">
      <c r="A1018">
        <v>0.54</v>
      </c>
      <c r="B1018">
        <v>7.569927655242652</v>
      </c>
    </row>
    <row r="1019" spans="1:2" x14ac:dyDescent="0.3">
      <c r="A1019">
        <v>0.37</v>
      </c>
      <c r="B1019">
        <v>7.2019163175316274</v>
      </c>
    </row>
    <row r="1020" spans="1:2" x14ac:dyDescent="0.3">
      <c r="A1020">
        <v>0.9</v>
      </c>
      <c r="B1020">
        <v>8.1550748878114394</v>
      </c>
    </row>
    <row r="1021" spans="1:2" x14ac:dyDescent="0.3">
      <c r="A1021">
        <v>0.55000000000000004</v>
      </c>
      <c r="B1021">
        <v>7.222566018822171</v>
      </c>
    </row>
    <row r="1022" spans="1:2" x14ac:dyDescent="0.3">
      <c r="A1022">
        <v>0.31</v>
      </c>
      <c r="B1022">
        <v>6.5985090286145152</v>
      </c>
    </row>
    <row r="1023" spans="1:2" x14ac:dyDescent="0.3">
      <c r="A1023">
        <v>0.31</v>
      </c>
      <c r="B1023">
        <v>6.2461067654815627</v>
      </c>
    </row>
    <row r="1024" spans="1:2" x14ac:dyDescent="0.3">
      <c r="A1024">
        <v>0.39</v>
      </c>
      <c r="B1024">
        <v>6.4937538398516859</v>
      </c>
    </row>
    <row r="1025" spans="1:2" x14ac:dyDescent="0.3">
      <c r="A1025">
        <v>0.41</v>
      </c>
      <c r="B1025">
        <v>6.7214257007906433</v>
      </c>
    </row>
    <row r="1026" spans="1:2" x14ac:dyDescent="0.3">
      <c r="A1026">
        <v>0.51</v>
      </c>
      <c r="B1026">
        <v>8.0699681490598412</v>
      </c>
    </row>
    <row r="1027" spans="1:2" x14ac:dyDescent="0.3">
      <c r="A1027">
        <v>0.56000000000000005</v>
      </c>
      <c r="B1027">
        <v>7.4454175567016874</v>
      </c>
    </row>
    <row r="1028" spans="1:2" x14ac:dyDescent="0.3">
      <c r="A1028">
        <v>0.38</v>
      </c>
      <c r="B1028">
        <v>6.9382844840169602</v>
      </c>
    </row>
    <row r="1029" spans="1:2" x14ac:dyDescent="0.3">
      <c r="A1029">
        <v>0.76</v>
      </c>
      <c r="B1029">
        <v>7.9171719888457757</v>
      </c>
    </row>
    <row r="1030" spans="1:2" x14ac:dyDescent="0.3">
      <c r="A1030">
        <v>0.41</v>
      </c>
      <c r="B1030">
        <v>6.9147308927185627</v>
      </c>
    </row>
    <row r="1031" spans="1:2" x14ac:dyDescent="0.3">
      <c r="A1031">
        <v>0.55000000000000004</v>
      </c>
      <c r="B1031">
        <v>7.3833681469923835</v>
      </c>
    </row>
    <row r="1032" spans="1:2" x14ac:dyDescent="0.3">
      <c r="A1032">
        <v>0.54</v>
      </c>
      <c r="B1032">
        <v>7.2048925102046733</v>
      </c>
    </row>
    <row r="1033" spans="1:2" x14ac:dyDescent="0.3">
      <c r="A1033">
        <v>0.33</v>
      </c>
      <c r="B1033">
        <v>6.2557500417533669</v>
      </c>
    </row>
    <row r="1034" spans="1:2" x14ac:dyDescent="0.3">
      <c r="A1034">
        <v>0.41</v>
      </c>
      <c r="B1034">
        <v>7.2122944685003407</v>
      </c>
    </row>
    <row r="1035" spans="1:2" x14ac:dyDescent="0.3">
      <c r="A1035">
        <v>0.82</v>
      </c>
      <c r="B1035">
        <v>7.9069154886785871</v>
      </c>
    </row>
    <row r="1036" spans="1:2" x14ac:dyDescent="0.3">
      <c r="A1036">
        <v>0.42</v>
      </c>
      <c r="B1036">
        <v>7.2240248082858303</v>
      </c>
    </row>
    <row r="1037" spans="1:2" x14ac:dyDescent="0.3">
      <c r="A1037">
        <v>0.31</v>
      </c>
      <c r="B1037">
        <v>6.5957805139613113</v>
      </c>
    </row>
    <row r="1038" spans="1:2" x14ac:dyDescent="0.3">
      <c r="A1038">
        <v>0.41</v>
      </c>
      <c r="B1038">
        <v>6.6267177492490248</v>
      </c>
    </row>
    <row r="1039" spans="1:2" x14ac:dyDescent="0.3">
      <c r="A1039">
        <v>0.38</v>
      </c>
      <c r="B1039">
        <v>6.9206715042486833</v>
      </c>
    </row>
    <row r="1040" spans="1:2" x14ac:dyDescent="0.3">
      <c r="A1040">
        <v>0.52</v>
      </c>
      <c r="B1040">
        <v>7.4500795698074986</v>
      </c>
    </row>
    <row r="1041" spans="1:2" x14ac:dyDescent="0.3">
      <c r="A1041">
        <v>0.53</v>
      </c>
      <c r="B1041">
        <v>7.2591161280971006</v>
      </c>
    </row>
    <row r="1042" spans="1:2" x14ac:dyDescent="0.3">
      <c r="A1042">
        <v>0.23</v>
      </c>
      <c r="B1042">
        <v>6.1841488909374833</v>
      </c>
    </row>
    <row r="1043" spans="1:2" x14ac:dyDescent="0.3">
      <c r="A1043">
        <v>0.9</v>
      </c>
      <c r="B1043">
        <v>8.7382545765261224</v>
      </c>
    </row>
    <row r="1044" spans="1:2" x14ac:dyDescent="0.3">
      <c r="A1044">
        <v>0.41</v>
      </c>
      <c r="B1044">
        <v>6.7753660909363917</v>
      </c>
    </row>
    <row r="1045" spans="1:2" x14ac:dyDescent="0.3">
      <c r="A1045">
        <v>0.32</v>
      </c>
      <c r="B1045">
        <v>6.7190131543852596</v>
      </c>
    </row>
    <row r="1046" spans="1:2" x14ac:dyDescent="0.3">
      <c r="A1046">
        <v>0.33</v>
      </c>
      <c r="B1046">
        <v>6.1377270540862341</v>
      </c>
    </row>
    <row r="1047" spans="1:2" x14ac:dyDescent="0.3">
      <c r="A1047">
        <v>0.71</v>
      </c>
      <c r="B1047">
        <v>7.5175208506030309</v>
      </c>
    </row>
    <row r="1048" spans="1:2" x14ac:dyDescent="0.3">
      <c r="A1048">
        <v>0.74</v>
      </c>
      <c r="B1048">
        <v>7.7501841622578365</v>
      </c>
    </row>
    <row r="1049" spans="1:2" x14ac:dyDescent="0.3">
      <c r="A1049">
        <v>0.98</v>
      </c>
      <c r="B1049">
        <v>8.1947816384433594</v>
      </c>
    </row>
    <row r="1050" spans="1:2" x14ac:dyDescent="0.3">
      <c r="A1050">
        <v>0.9</v>
      </c>
      <c r="B1050">
        <v>8.210396255104774</v>
      </c>
    </row>
    <row r="1051" spans="1:2" x14ac:dyDescent="0.3">
      <c r="A1051">
        <v>0.71</v>
      </c>
      <c r="B1051">
        <v>7.7257714415879519</v>
      </c>
    </row>
    <row r="1052" spans="1:2" x14ac:dyDescent="0.3">
      <c r="A1052">
        <v>0.7</v>
      </c>
      <c r="B1052">
        <v>7.7349961940227807</v>
      </c>
    </row>
    <row r="1053" spans="1:2" x14ac:dyDescent="0.3">
      <c r="A1053">
        <v>0.52</v>
      </c>
      <c r="B1053">
        <v>7.4770384723196965</v>
      </c>
    </row>
    <row r="1054" spans="1:2" x14ac:dyDescent="0.3">
      <c r="A1054">
        <v>0.72</v>
      </c>
      <c r="B1054">
        <v>7.5837563007071118</v>
      </c>
    </row>
    <row r="1055" spans="1:2" x14ac:dyDescent="0.3">
      <c r="A1055">
        <v>0.9</v>
      </c>
      <c r="B1055">
        <v>8.3194736924421857</v>
      </c>
    </row>
    <row r="1056" spans="1:2" x14ac:dyDescent="0.3">
      <c r="A1056">
        <v>0.32</v>
      </c>
      <c r="B1056">
        <v>6.7190131543852596</v>
      </c>
    </row>
    <row r="1057" spans="1:2" x14ac:dyDescent="0.3">
      <c r="A1057">
        <v>0.46</v>
      </c>
      <c r="B1057">
        <v>7.2527624180531873</v>
      </c>
    </row>
    <row r="1058" spans="1:2" x14ac:dyDescent="0.3">
      <c r="A1058">
        <v>0.3</v>
      </c>
      <c r="B1058">
        <v>6.9206715042486833</v>
      </c>
    </row>
    <row r="1059" spans="1:2" x14ac:dyDescent="0.3">
      <c r="A1059">
        <v>0.89</v>
      </c>
      <c r="B1059">
        <v>8.2615264483964683</v>
      </c>
    </row>
    <row r="1060" spans="1:2" x14ac:dyDescent="0.3">
      <c r="A1060">
        <v>0.31</v>
      </c>
      <c r="B1060">
        <v>6.4785096422085688</v>
      </c>
    </row>
    <row r="1061" spans="1:2" x14ac:dyDescent="0.3">
      <c r="A1061">
        <v>0.3</v>
      </c>
      <c r="B1061">
        <v>6.70196036600254</v>
      </c>
    </row>
    <row r="1062" spans="1:2" x14ac:dyDescent="0.3">
      <c r="A1062">
        <v>0.91</v>
      </c>
      <c r="B1062">
        <v>8.2311098403281537</v>
      </c>
    </row>
    <row r="1063" spans="1:2" x14ac:dyDescent="0.3">
      <c r="A1063">
        <v>0.72</v>
      </c>
      <c r="B1063">
        <v>7.8042513835281122</v>
      </c>
    </row>
    <row r="1064" spans="1:2" x14ac:dyDescent="0.3">
      <c r="A1064">
        <v>0.54</v>
      </c>
      <c r="B1064">
        <v>6.9631899858702377</v>
      </c>
    </row>
    <row r="1065" spans="1:2" x14ac:dyDescent="0.3">
      <c r="A1065">
        <v>0.55000000000000004</v>
      </c>
      <c r="B1065">
        <v>7.0690234265782594</v>
      </c>
    </row>
    <row r="1066" spans="1:2" x14ac:dyDescent="0.3">
      <c r="A1066">
        <v>0.33</v>
      </c>
      <c r="B1066">
        <v>6.8330317327862007</v>
      </c>
    </row>
    <row r="1067" spans="1:2" x14ac:dyDescent="0.3">
      <c r="A1067">
        <v>0.34</v>
      </c>
      <c r="B1067">
        <v>6.8211074722564646</v>
      </c>
    </row>
    <row r="1068" spans="1:2" x14ac:dyDescent="0.3">
      <c r="A1068">
        <v>0.9</v>
      </c>
      <c r="B1068">
        <v>7.9631120589792896</v>
      </c>
    </row>
    <row r="1069" spans="1:2" x14ac:dyDescent="0.3">
      <c r="A1069">
        <v>0.32</v>
      </c>
      <c r="B1069">
        <v>6.1092475827643655</v>
      </c>
    </row>
    <row r="1070" spans="1:2" x14ac:dyDescent="0.3">
      <c r="A1070">
        <v>0.5</v>
      </c>
      <c r="B1070">
        <v>7.2086003379601991</v>
      </c>
    </row>
    <row r="1071" spans="1:2" x14ac:dyDescent="0.3">
      <c r="A1071">
        <v>0.44</v>
      </c>
      <c r="B1071">
        <v>6.9782137426306985</v>
      </c>
    </row>
    <row r="1072" spans="1:2" x14ac:dyDescent="0.3">
      <c r="A1072">
        <v>0.44</v>
      </c>
      <c r="B1072">
        <v>6.9057532763114642</v>
      </c>
    </row>
    <row r="1073" spans="1:2" x14ac:dyDescent="0.3">
      <c r="A1073">
        <v>0.38</v>
      </c>
      <c r="B1073">
        <v>6.62273632394984</v>
      </c>
    </row>
    <row r="1074" spans="1:2" x14ac:dyDescent="0.3">
      <c r="A1074">
        <v>0.36</v>
      </c>
      <c r="B1074">
        <v>6.6463905148477291</v>
      </c>
    </row>
    <row r="1075" spans="1:2" x14ac:dyDescent="0.3">
      <c r="A1075">
        <v>0.71</v>
      </c>
      <c r="B1075">
        <v>8.0605400465386392</v>
      </c>
    </row>
    <row r="1076" spans="1:2" x14ac:dyDescent="0.3">
      <c r="A1076">
        <v>0.55000000000000004</v>
      </c>
      <c r="B1076">
        <v>7.564238475170491</v>
      </c>
    </row>
    <row r="1077" spans="1:2" x14ac:dyDescent="0.3">
      <c r="A1077">
        <v>0.3</v>
      </c>
      <c r="B1077">
        <v>6.2653012127377101</v>
      </c>
    </row>
    <row r="1078" spans="1:2" x14ac:dyDescent="0.3">
      <c r="A1078">
        <v>0.31</v>
      </c>
      <c r="B1078">
        <v>6.3851943989977258</v>
      </c>
    </row>
    <row r="1079" spans="1:2" x14ac:dyDescent="0.3">
      <c r="A1079">
        <v>0.34</v>
      </c>
      <c r="B1079">
        <v>6.6908422774185636</v>
      </c>
    </row>
    <row r="1080" spans="1:2" x14ac:dyDescent="0.3">
      <c r="A1080">
        <v>0.22</v>
      </c>
      <c r="B1080">
        <v>6.1527326947041043</v>
      </c>
    </row>
    <row r="1081" spans="1:2" x14ac:dyDescent="0.3">
      <c r="A1081">
        <v>0.81</v>
      </c>
      <c r="B1081">
        <v>8.4403121470802791</v>
      </c>
    </row>
    <row r="1082" spans="1:2" x14ac:dyDescent="0.3">
      <c r="A1082">
        <v>0.53</v>
      </c>
      <c r="B1082">
        <v>7.4849302832896614</v>
      </c>
    </row>
    <row r="1083" spans="1:2" x14ac:dyDescent="0.3">
      <c r="A1083">
        <v>0.43</v>
      </c>
      <c r="B1083">
        <v>6.9622434642662068</v>
      </c>
    </row>
    <row r="1084" spans="1:2" x14ac:dyDescent="0.3">
      <c r="A1084">
        <v>0.9</v>
      </c>
      <c r="B1084">
        <v>8.3537326422632017</v>
      </c>
    </row>
    <row r="1085" spans="1:2" x14ac:dyDescent="0.3">
      <c r="A1085">
        <v>0.74</v>
      </c>
      <c r="B1085">
        <v>8.118802996980035</v>
      </c>
    </row>
    <row r="1086" spans="1:2" x14ac:dyDescent="0.3">
      <c r="A1086">
        <v>0.71</v>
      </c>
      <c r="B1086">
        <v>7.6971213172826252</v>
      </c>
    </row>
    <row r="1087" spans="1:2" x14ac:dyDescent="0.3">
      <c r="A1087">
        <v>0.74</v>
      </c>
      <c r="B1087">
        <v>7.9427175405737911</v>
      </c>
    </row>
    <row r="1088" spans="1:2" x14ac:dyDescent="0.3">
      <c r="A1088">
        <v>0.36</v>
      </c>
      <c r="B1088">
        <v>6.8554087986099281</v>
      </c>
    </row>
    <row r="1089" spans="1:2" x14ac:dyDescent="0.3">
      <c r="A1089">
        <v>0.3</v>
      </c>
      <c r="B1089">
        <v>6.1025585946135692</v>
      </c>
    </row>
    <row r="1090" spans="1:2" x14ac:dyDescent="0.3">
      <c r="A1090">
        <v>1</v>
      </c>
      <c r="B1090">
        <v>8.1662162685921427</v>
      </c>
    </row>
    <row r="1091" spans="1:2" x14ac:dyDescent="0.3">
      <c r="A1091">
        <v>0.32</v>
      </c>
      <c r="B1091">
        <v>6.5596152374932419</v>
      </c>
    </row>
    <row r="1092" spans="1:2" x14ac:dyDescent="0.3">
      <c r="A1092">
        <v>0.59</v>
      </c>
      <c r="B1092">
        <v>7.4809921628695246</v>
      </c>
    </row>
    <row r="1093" spans="1:2" x14ac:dyDescent="0.3">
      <c r="A1093">
        <v>0.41</v>
      </c>
      <c r="B1093">
        <v>6.7753660909363917</v>
      </c>
    </row>
    <row r="1094" spans="1:2" x14ac:dyDescent="0.3">
      <c r="A1094">
        <v>1</v>
      </c>
      <c r="B1094">
        <v>8.5667449702454856</v>
      </c>
    </row>
    <row r="1095" spans="1:2" x14ac:dyDescent="0.3">
      <c r="A1095">
        <v>0.83</v>
      </c>
      <c r="B1095">
        <v>8.3383057313565647</v>
      </c>
    </row>
    <row r="1096" spans="1:2" x14ac:dyDescent="0.3">
      <c r="A1096">
        <v>0.54</v>
      </c>
      <c r="B1096">
        <v>7.4006205773711349</v>
      </c>
    </row>
    <row r="1097" spans="1:2" x14ac:dyDescent="0.3">
      <c r="A1097">
        <v>0.5</v>
      </c>
      <c r="B1097">
        <v>7.0518556229558937</v>
      </c>
    </row>
    <row r="1098" spans="1:2" x14ac:dyDescent="0.3">
      <c r="A1098">
        <v>0.42</v>
      </c>
      <c r="B1098">
        <v>6.7310181004820828</v>
      </c>
    </row>
    <row r="1099" spans="1:2" x14ac:dyDescent="0.3">
      <c r="A1099">
        <v>0.33</v>
      </c>
      <c r="B1099">
        <v>6.2897155709089976</v>
      </c>
    </row>
    <row r="1100" spans="1:2" x14ac:dyDescent="0.3">
      <c r="A1100">
        <v>0.39</v>
      </c>
      <c r="B1100">
        <v>6.9167150203536085</v>
      </c>
    </row>
    <row r="1101" spans="1:2" x14ac:dyDescent="0.3">
      <c r="A1101">
        <v>0.73</v>
      </c>
      <c r="B1101">
        <v>7.9377317752601089</v>
      </c>
    </row>
    <row r="1102" spans="1:2" x14ac:dyDescent="0.3">
      <c r="A1102">
        <v>0.3</v>
      </c>
      <c r="B1102">
        <v>6.2653012127377101</v>
      </c>
    </row>
    <row r="1103" spans="1:2" x14ac:dyDescent="0.3">
      <c r="A1103">
        <v>0.79</v>
      </c>
      <c r="B1103">
        <v>7.8168199657645525</v>
      </c>
    </row>
    <row r="1104" spans="1:2" x14ac:dyDescent="0.3">
      <c r="A1104">
        <v>0.71</v>
      </c>
      <c r="B1104">
        <v>8.1820001362934054</v>
      </c>
    </row>
    <row r="1105" spans="1:2" x14ac:dyDescent="0.3">
      <c r="A1105">
        <v>0.57999999999999996</v>
      </c>
      <c r="B1105">
        <v>7.7836405962212529</v>
      </c>
    </row>
    <row r="1106" spans="1:2" x14ac:dyDescent="0.3">
      <c r="A1106">
        <v>0.7</v>
      </c>
      <c r="B1106">
        <v>7.6591713676660582</v>
      </c>
    </row>
    <row r="1107" spans="1:2" x14ac:dyDescent="0.3">
      <c r="A1107">
        <v>0.52</v>
      </c>
      <c r="B1107">
        <v>7.4460014983241196</v>
      </c>
    </row>
    <row r="1108" spans="1:2" x14ac:dyDescent="0.3">
      <c r="A1108">
        <v>0.7</v>
      </c>
      <c r="B1108">
        <v>7.6634076648934792</v>
      </c>
    </row>
    <row r="1109" spans="1:2" x14ac:dyDescent="0.3">
      <c r="A1109">
        <v>0.3</v>
      </c>
      <c r="B1109">
        <v>6.9479370686149693</v>
      </c>
    </row>
    <row r="1110" spans="1:2" x14ac:dyDescent="0.3">
      <c r="A1110">
        <v>0.52</v>
      </c>
      <c r="B1110">
        <v>7.2435129746654816</v>
      </c>
    </row>
    <row r="1111" spans="1:2" x14ac:dyDescent="0.3">
      <c r="A1111">
        <v>0.33</v>
      </c>
      <c r="B1111">
        <v>6.678342114654332</v>
      </c>
    </row>
    <row r="1112" spans="1:2" x14ac:dyDescent="0.3">
      <c r="A1112">
        <v>0.64</v>
      </c>
      <c r="B1112">
        <v>7.5527620842141472</v>
      </c>
    </row>
    <row r="1113" spans="1:2" x14ac:dyDescent="0.3">
      <c r="A1113">
        <v>0.34</v>
      </c>
      <c r="B1113">
        <v>6.5820251388928259</v>
      </c>
    </row>
    <row r="1114" spans="1:2" x14ac:dyDescent="0.3">
      <c r="A1114">
        <v>0.59</v>
      </c>
      <c r="B1114">
        <v>7.5574729016147462</v>
      </c>
    </row>
    <row r="1115" spans="1:2" x14ac:dyDescent="0.3">
      <c r="A1115">
        <v>0.54</v>
      </c>
      <c r="B1115">
        <v>7.5918617148899337</v>
      </c>
    </row>
    <row r="1116" spans="1:2" x14ac:dyDescent="0.3">
      <c r="A1116">
        <v>0.7</v>
      </c>
      <c r="B1116">
        <v>8.0721553081882504</v>
      </c>
    </row>
    <row r="1117" spans="1:2" x14ac:dyDescent="0.3">
      <c r="A1117">
        <v>0.7</v>
      </c>
      <c r="B1117">
        <v>7.5032896306750816</v>
      </c>
    </row>
    <row r="1118" spans="1:2" x14ac:dyDescent="0.3">
      <c r="A1118">
        <v>0.7</v>
      </c>
      <c r="B1118">
        <v>7.8446326444646806</v>
      </c>
    </row>
    <row r="1119" spans="1:2" x14ac:dyDescent="0.3">
      <c r="A1119">
        <v>0.7</v>
      </c>
      <c r="B1119">
        <v>7.6202147705744547</v>
      </c>
    </row>
    <row r="1120" spans="1:2" x14ac:dyDescent="0.3">
      <c r="A1120">
        <v>0.32</v>
      </c>
      <c r="B1120">
        <v>6.5539334040258108</v>
      </c>
    </row>
    <row r="1121" spans="1:2" x14ac:dyDescent="0.3">
      <c r="A1121">
        <v>0.36</v>
      </c>
      <c r="B1121">
        <v>6.5875500148247959</v>
      </c>
    </row>
    <row r="1122" spans="1:2" x14ac:dyDescent="0.3">
      <c r="A1122">
        <v>0.7</v>
      </c>
      <c r="B1122">
        <v>7.7655690810973166</v>
      </c>
    </row>
    <row r="1123" spans="1:2" x14ac:dyDescent="0.3">
      <c r="A1123">
        <v>0.31</v>
      </c>
      <c r="B1123">
        <v>6.3508857167147399</v>
      </c>
    </row>
    <row r="1124" spans="1:2" x14ac:dyDescent="0.3">
      <c r="A1124">
        <v>0.73</v>
      </c>
      <c r="B1124">
        <v>7.993282328101591</v>
      </c>
    </row>
    <row r="1125" spans="1:2" x14ac:dyDescent="0.3">
      <c r="A1125">
        <v>0.31</v>
      </c>
      <c r="B1125">
        <v>6.7044143549641069</v>
      </c>
    </row>
    <row r="1126" spans="1:2" x14ac:dyDescent="0.3">
      <c r="A1126">
        <v>0.9</v>
      </c>
      <c r="B1126">
        <v>8.3143423433697894</v>
      </c>
    </row>
    <row r="1127" spans="1:2" x14ac:dyDescent="0.3">
      <c r="A1127">
        <v>0.72</v>
      </c>
      <c r="B1127">
        <v>8.1889668636488757</v>
      </c>
    </row>
    <row r="1128" spans="1:2" x14ac:dyDescent="0.3">
      <c r="A1128">
        <v>0.41</v>
      </c>
      <c r="B1128">
        <v>6.7141705299094721</v>
      </c>
    </row>
    <row r="1129" spans="1:2" x14ac:dyDescent="0.3">
      <c r="A1129">
        <v>0.4</v>
      </c>
      <c r="B1129">
        <v>6.8741984954532942</v>
      </c>
    </row>
    <row r="1130" spans="1:2" x14ac:dyDescent="0.3">
      <c r="A1130">
        <v>0.27</v>
      </c>
      <c r="B1130">
        <v>6.1527326947041043</v>
      </c>
    </row>
    <row r="1131" spans="1:2" x14ac:dyDescent="0.3">
      <c r="A1131">
        <v>0.26</v>
      </c>
      <c r="B1131">
        <v>6.6450909695056444</v>
      </c>
    </row>
    <row r="1132" spans="1:2" x14ac:dyDescent="0.3">
      <c r="A1132">
        <v>0.52</v>
      </c>
      <c r="B1132">
        <v>7.1929342212157996</v>
      </c>
    </row>
    <row r="1133" spans="1:2" x14ac:dyDescent="0.3">
      <c r="A1133">
        <v>0.42</v>
      </c>
      <c r="B1133">
        <v>6.8648477779708603</v>
      </c>
    </row>
    <row r="1134" spans="1:2" x14ac:dyDescent="0.3">
      <c r="A1134">
        <v>0.91</v>
      </c>
      <c r="B1134">
        <v>8.325548307161398</v>
      </c>
    </row>
    <row r="1135" spans="1:2" x14ac:dyDescent="0.3">
      <c r="A1135">
        <v>1</v>
      </c>
      <c r="B1135">
        <v>7.9571773234594749</v>
      </c>
    </row>
    <row r="1136" spans="1:2" x14ac:dyDescent="0.3">
      <c r="A1136">
        <v>0.41</v>
      </c>
      <c r="B1136">
        <v>6.6267177492490248</v>
      </c>
    </row>
    <row r="1137" spans="1:2" x14ac:dyDescent="0.3">
      <c r="A1137">
        <v>0.3</v>
      </c>
      <c r="B1137">
        <v>6.7310181004820828</v>
      </c>
    </row>
    <row r="1138" spans="1:2" x14ac:dyDescent="0.3">
      <c r="A1138">
        <v>0.5</v>
      </c>
      <c r="B1138">
        <v>7.7604670292134204</v>
      </c>
    </row>
    <row r="1139" spans="1:2" x14ac:dyDescent="0.3">
      <c r="A1139">
        <v>0.94</v>
      </c>
      <c r="B1139">
        <v>8.0375431851186967</v>
      </c>
    </row>
    <row r="1140" spans="1:2" x14ac:dyDescent="0.3">
      <c r="A1140">
        <v>0.25</v>
      </c>
      <c r="B1140">
        <v>6.1092475827643655</v>
      </c>
    </row>
    <row r="1141" spans="1:2" x14ac:dyDescent="0.3">
      <c r="A1141">
        <v>0.34</v>
      </c>
      <c r="B1141">
        <v>6.5453496603344199</v>
      </c>
    </row>
    <row r="1142" spans="1:2" x14ac:dyDescent="0.3">
      <c r="A1142">
        <v>0.3</v>
      </c>
      <c r="B1142">
        <v>6.1717005974109149</v>
      </c>
    </row>
    <row r="1143" spans="1:2" x14ac:dyDescent="0.3">
      <c r="A1143">
        <v>0.7</v>
      </c>
      <c r="B1143">
        <v>8.1122279583497239</v>
      </c>
    </row>
    <row r="1144" spans="1:2" x14ac:dyDescent="0.3">
      <c r="A1144">
        <v>0.32</v>
      </c>
      <c r="B1144">
        <v>6.8416154764775916</v>
      </c>
    </row>
    <row r="1145" spans="1:2" x14ac:dyDescent="0.3">
      <c r="A1145">
        <v>0.34</v>
      </c>
      <c r="B1145">
        <v>6.6883547139467616</v>
      </c>
    </row>
    <row r="1146" spans="1:2" x14ac:dyDescent="0.3">
      <c r="A1146">
        <v>1</v>
      </c>
      <c r="B1146">
        <v>8.3652068344183554</v>
      </c>
    </row>
    <row r="1147" spans="1:2" x14ac:dyDescent="0.3">
      <c r="A1147">
        <v>0.5</v>
      </c>
      <c r="B1147">
        <v>7.4024515208182438</v>
      </c>
    </row>
    <row r="1148" spans="1:2" x14ac:dyDescent="0.3">
      <c r="A1148">
        <v>0.65</v>
      </c>
      <c r="B1148">
        <v>7.4662275562154807</v>
      </c>
    </row>
    <row r="1149" spans="1:2" x14ac:dyDescent="0.3">
      <c r="A1149">
        <v>0.7</v>
      </c>
      <c r="B1149">
        <v>7.7693786095139838</v>
      </c>
    </row>
    <row r="1150" spans="1:2" x14ac:dyDescent="0.3">
      <c r="A1150">
        <v>0.31</v>
      </c>
      <c r="B1150">
        <v>6.6411821697405911</v>
      </c>
    </row>
    <row r="1151" spans="1:2" x14ac:dyDescent="0.3">
      <c r="A1151">
        <v>0.8</v>
      </c>
      <c r="B1151">
        <v>7.6372343887894729</v>
      </c>
    </row>
    <row r="1152" spans="1:2" x14ac:dyDescent="0.3">
      <c r="A1152">
        <v>0.42</v>
      </c>
      <c r="B1152">
        <v>6.8997231072848724</v>
      </c>
    </row>
    <row r="1153" spans="1:2" x14ac:dyDescent="0.3">
      <c r="A1153">
        <v>0.72</v>
      </c>
      <c r="B1153">
        <v>7.5315523814072893</v>
      </c>
    </row>
    <row r="1154" spans="1:2" x14ac:dyDescent="0.3">
      <c r="A1154">
        <v>0.31</v>
      </c>
      <c r="B1154">
        <v>6.6895992691789665</v>
      </c>
    </row>
    <row r="1155" spans="1:2" x14ac:dyDescent="0.3">
      <c r="A1155">
        <v>0.8</v>
      </c>
      <c r="B1155">
        <v>7.9745328441302279</v>
      </c>
    </row>
    <row r="1156" spans="1:2" x14ac:dyDescent="0.3">
      <c r="A1156">
        <v>0.53</v>
      </c>
      <c r="B1156">
        <v>7.2100796281707877</v>
      </c>
    </row>
    <row r="1157" spans="1:2" x14ac:dyDescent="0.3">
      <c r="A1157">
        <v>0.71</v>
      </c>
      <c r="B1157">
        <v>7.44716835960004</v>
      </c>
    </row>
    <row r="1158" spans="1:2" x14ac:dyDescent="0.3">
      <c r="A1158">
        <v>0.41</v>
      </c>
      <c r="B1158">
        <v>7.0501225202690589</v>
      </c>
    </row>
    <row r="1159" spans="1:2" x14ac:dyDescent="0.3">
      <c r="A1159">
        <v>0.4</v>
      </c>
      <c r="B1159">
        <v>6.5012896705403893</v>
      </c>
    </row>
    <row r="1160" spans="1:2" x14ac:dyDescent="0.3">
      <c r="A1160">
        <v>0.32</v>
      </c>
      <c r="B1160">
        <v>6.4738906963522744</v>
      </c>
    </row>
    <row r="1161" spans="1:2" x14ac:dyDescent="0.3">
      <c r="A1161">
        <v>0.74</v>
      </c>
      <c r="B1161">
        <v>8.0497462909521911</v>
      </c>
    </row>
    <row r="1162" spans="1:2" x14ac:dyDescent="0.3">
      <c r="A1162">
        <v>0.35</v>
      </c>
      <c r="B1162">
        <v>6.3681871863504922</v>
      </c>
    </row>
    <row r="1163" spans="1:2" x14ac:dyDescent="0.3">
      <c r="A1163">
        <v>0.33</v>
      </c>
      <c r="B1163">
        <v>6.5581978028122689</v>
      </c>
    </row>
    <row r="1164" spans="1:2" x14ac:dyDescent="0.3">
      <c r="A1164">
        <v>0.72</v>
      </c>
      <c r="B1164">
        <v>7.773173680482536</v>
      </c>
    </row>
    <row r="1165" spans="1:2" x14ac:dyDescent="0.3">
      <c r="A1165">
        <v>0.9</v>
      </c>
      <c r="B1165">
        <v>8.2534880283459042</v>
      </c>
    </row>
    <row r="1166" spans="1:2" x14ac:dyDescent="0.3">
      <c r="A1166">
        <v>0.5</v>
      </c>
      <c r="B1166">
        <v>7.4073177104694174</v>
      </c>
    </row>
    <row r="1167" spans="1:2" x14ac:dyDescent="0.3">
      <c r="A1167">
        <v>0.5</v>
      </c>
      <c r="B1167">
        <v>7.4650827363995473</v>
      </c>
    </row>
    <row r="1168" spans="1:2" x14ac:dyDescent="0.3">
      <c r="A1168">
        <v>0.35</v>
      </c>
      <c r="B1168">
        <v>6.9688503783419478</v>
      </c>
    </row>
    <row r="1169" spans="1:2" x14ac:dyDescent="0.3">
      <c r="A1169">
        <v>1</v>
      </c>
      <c r="B1169">
        <v>8.8901351078188426</v>
      </c>
    </row>
    <row r="1170" spans="1:2" x14ac:dyDescent="0.3">
      <c r="A1170">
        <v>0.3</v>
      </c>
      <c r="B1170">
        <v>6.6411821697405911</v>
      </c>
    </row>
    <row r="1171" spans="1:2" x14ac:dyDescent="0.3">
      <c r="A1171">
        <v>0.74</v>
      </c>
      <c r="B1171">
        <v>7.7527648088513281</v>
      </c>
    </row>
    <row r="1172" spans="1:2" x14ac:dyDescent="0.3">
      <c r="A1172">
        <v>0.7</v>
      </c>
      <c r="B1172">
        <v>7.6783263565068856</v>
      </c>
    </row>
    <row r="1173" spans="1:2" x14ac:dyDescent="0.3">
      <c r="A1173">
        <v>0.33</v>
      </c>
      <c r="B1173">
        <v>6.5012896705403893</v>
      </c>
    </row>
    <row r="1174" spans="1:2" x14ac:dyDescent="0.3">
      <c r="A1174">
        <v>0.71</v>
      </c>
      <c r="B1174">
        <v>7.9416512529305558</v>
      </c>
    </row>
    <row r="1175" spans="1:2" x14ac:dyDescent="0.3">
      <c r="A1175">
        <v>0.92</v>
      </c>
      <c r="B1175">
        <v>8.2857654205143305</v>
      </c>
    </row>
    <row r="1176" spans="1:2" x14ac:dyDescent="0.3">
      <c r="A1176">
        <v>0.52</v>
      </c>
      <c r="B1176">
        <v>7.2640301428995295</v>
      </c>
    </row>
    <row r="1177" spans="1:2" x14ac:dyDescent="0.3">
      <c r="A1177">
        <v>0.92</v>
      </c>
      <c r="B1177">
        <v>8.2967958657700525</v>
      </c>
    </row>
    <row r="1178" spans="1:2" x14ac:dyDescent="0.3">
      <c r="A1178">
        <v>0.9</v>
      </c>
      <c r="B1178">
        <v>8.6647507557738521</v>
      </c>
    </row>
    <row r="1179" spans="1:2" x14ac:dyDescent="0.3">
      <c r="A1179">
        <v>1</v>
      </c>
      <c r="B1179">
        <v>8.0526148188155666</v>
      </c>
    </row>
    <row r="1180" spans="1:2" x14ac:dyDescent="0.3">
      <c r="A1180">
        <v>0.41</v>
      </c>
      <c r="B1180">
        <v>7.2661287795564506</v>
      </c>
    </row>
    <row r="1181" spans="1:2" x14ac:dyDescent="0.3">
      <c r="A1181">
        <v>0.91</v>
      </c>
      <c r="B1181">
        <v>8.1382726385301858</v>
      </c>
    </row>
    <row r="1182" spans="1:2" x14ac:dyDescent="0.3">
      <c r="A1182">
        <v>0.3</v>
      </c>
      <c r="B1182">
        <v>6.4052284580308418</v>
      </c>
    </row>
    <row r="1183" spans="1:2" x14ac:dyDescent="0.3">
      <c r="A1183">
        <v>0.52</v>
      </c>
      <c r="B1183">
        <v>7.0690234265782594</v>
      </c>
    </row>
    <row r="1184" spans="1:2" x14ac:dyDescent="0.3">
      <c r="A1184">
        <v>0.4</v>
      </c>
      <c r="B1184">
        <v>6.6821085974498091</v>
      </c>
    </row>
    <row r="1185" spans="1:2" x14ac:dyDescent="0.3">
      <c r="A1185">
        <v>0.3</v>
      </c>
      <c r="B1185">
        <v>6.6707663208458738</v>
      </c>
    </row>
    <row r="1186" spans="1:2" x14ac:dyDescent="0.3">
      <c r="A1186">
        <v>0.3</v>
      </c>
      <c r="B1186">
        <v>6.4052284580308418</v>
      </c>
    </row>
    <row r="1187" spans="1:2" x14ac:dyDescent="0.3">
      <c r="A1187">
        <v>0.31</v>
      </c>
      <c r="B1187">
        <v>6.1355648910817386</v>
      </c>
    </row>
    <row r="1188" spans="1:2" x14ac:dyDescent="0.3">
      <c r="A1188">
        <v>0.32</v>
      </c>
      <c r="B1188">
        <v>6.4167322825123261</v>
      </c>
    </row>
    <row r="1189" spans="1:2" x14ac:dyDescent="0.3">
      <c r="A1189">
        <v>0.9</v>
      </c>
      <c r="B1189">
        <v>8.200837258379849</v>
      </c>
    </row>
    <row r="1190" spans="1:2" x14ac:dyDescent="0.3">
      <c r="A1190">
        <v>0.32</v>
      </c>
      <c r="B1190">
        <v>6.9157234486313142</v>
      </c>
    </row>
    <row r="1191" spans="1:2" x14ac:dyDescent="0.3">
      <c r="A1191">
        <v>0.52</v>
      </c>
      <c r="B1191">
        <v>6.8564619845945867</v>
      </c>
    </row>
    <row r="1192" spans="1:2" x14ac:dyDescent="0.3">
      <c r="A1192">
        <v>0.93</v>
      </c>
      <c r="B1192">
        <v>8.2804576865825599</v>
      </c>
    </row>
    <row r="1193" spans="1:2" x14ac:dyDescent="0.3">
      <c r="A1193">
        <v>0.71</v>
      </c>
      <c r="B1193">
        <v>8.3245788451368501</v>
      </c>
    </row>
    <row r="1194" spans="1:2" x14ac:dyDescent="0.3">
      <c r="A1194">
        <v>0.51</v>
      </c>
      <c r="B1194">
        <v>7.5999019592084984</v>
      </c>
    </row>
    <row r="1195" spans="1:2" x14ac:dyDescent="0.3">
      <c r="A1195">
        <v>0.45</v>
      </c>
      <c r="B1195">
        <v>7.2276624987286544</v>
      </c>
    </row>
    <row r="1196" spans="1:2" x14ac:dyDescent="0.3">
      <c r="A1196">
        <v>0.54</v>
      </c>
      <c r="B1196">
        <v>7.5207764150627971</v>
      </c>
    </row>
    <row r="1197" spans="1:2" x14ac:dyDescent="0.3">
      <c r="A1197">
        <v>0.28999999999999998</v>
      </c>
      <c r="B1197">
        <v>6.4085287910594984</v>
      </c>
    </row>
    <row r="1198" spans="1:2" x14ac:dyDescent="0.3">
      <c r="A1198">
        <v>0.71</v>
      </c>
      <c r="B1198">
        <v>7.643003635560718</v>
      </c>
    </row>
    <row r="1199" spans="1:2" x14ac:dyDescent="0.3">
      <c r="A1199">
        <v>0.93</v>
      </c>
      <c r="B1199">
        <v>8.2263059880155076</v>
      </c>
    </row>
    <row r="1200" spans="1:2" x14ac:dyDescent="0.3">
      <c r="A1200">
        <v>0.38</v>
      </c>
      <c r="B1200">
        <v>6.9584483932976555</v>
      </c>
    </row>
    <row r="1201" spans="1:2" x14ac:dyDescent="0.3">
      <c r="A1201">
        <v>0.7</v>
      </c>
      <c r="B1201">
        <v>7.8958083770831831</v>
      </c>
    </row>
    <row r="1202" spans="1:2" x14ac:dyDescent="0.3">
      <c r="A1202">
        <v>0.9</v>
      </c>
      <c r="B1202">
        <v>8.200837258379849</v>
      </c>
    </row>
    <row r="1203" spans="1:2" x14ac:dyDescent="0.3">
      <c r="A1203">
        <v>0.41</v>
      </c>
      <c r="B1203">
        <v>6.7753660909363917</v>
      </c>
    </row>
    <row r="1204" spans="1:2" x14ac:dyDescent="0.3">
      <c r="A1204">
        <v>0.3</v>
      </c>
      <c r="B1204">
        <v>6.1923624894748723</v>
      </c>
    </row>
    <row r="1205" spans="1:2" x14ac:dyDescent="0.3">
      <c r="A1205">
        <v>0.71</v>
      </c>
      <c r="B1205">
        <v>7.7493224646603558</v>
      </c>
    </row>
    <row r="1206" spans="1:2" x14ac:dyDescent="0.3">
      <c r="A1206">
        <v>0.35</v>
      </c>
      <c r="B1206">
        <v>6.9688503783419478</v>
      </c>
    </row>
    <row r="1207" spans="1:2" x14ac:dyDescent="0.3">
      <c r="A1207">
        <v>0.5</v>
      </c>
      <c r="B1207">
        <v>7.0741168161973622</v>
      </c>
    </row>
    <row r="1208" spans="1:2" x14ac:dyDescent="0.3">
      <c r="A1208">
        <v>0.71</v>
      </c>
      <c r="B1208">
        <v>7.8516611778892651</v>
      </c>
    </row>
    <row r="1209" spans="1:2" x14ac:dyDescent="0.3">
      <c r="A1209">
        <v>0.41</v>
      </c>
      <c r="B1209">
        <v>7.0228680860826413</v>
      </c>
    </row>
    <row r="1210" spans="1:2" x14ac:dyDescent="0.3">
      <c r="A1210">
        <v>0.51</v>
      </c>
      <c r="B1210">
        <v>7.9083871592900428</v>
      </c>
    </row>
    <row r="1211" spans="1:2" x14ac:dyDescent="0.3">
      <c r="A1211">
        <v>0.71</v>
      </c>
      <c r="B1211">
        <v>7.7531942698843412</v>
      </c>
    </row>
    <row r="1212" spans="1:2" x14ac:dyDescent="0.3">
      <c r="A1212">
        <v>1</v>
      </c>
      <c r="B1212">
        <v>8.3603054358790931</v>
      </c>
    </row>
    <row r="1213" spans="1:2" x14ac:dyDescent="0.3">
      <c r="A1213">
        <v>0.9</v>
      </c>
      <c r="B1213">
        <v>8.3520826713526368</v>
      </c>
    </row>
    <row r="1214" spans="1:2" x14ac:dyDescent="0.3">
      <c r="A1214">
        <v>0.51</v>
      </c>
      <c r="B1214">
        <v>7.4849302832896614</v>
      </c>
    </row>
    <row r="1215" spans="1:2" x14ac:dyDescent="0.3">
      <c r="A1215">
        <v>0.42</v>
      </c>
      <c r="B1215">
        <v>7.1188262490620779</v>
      </c>
    </row>
    <row r="1216" spans="1:2" x14ac:dyDescent="0.3">
      <c r="A1216">
        <v>0.4</v>
      </c>
      <c r="B1216">
        <v>6.8511849274937431</v>
      </c>
    </row>
    <row r="1217" spans="1:2" x14ac:dyDescent="0.3">
      <c r="A1217">
        <v>0.34</v>
      </c>
      <c r="B1217">
        <v>6.4167322825123261</v>
      </c>
    </row>
    <row r="1218" spans="1:2" x14ac:dyDescent="0.3">
      <c r="A1218">
        <v>0.23</v>
      </c>
      <c r="B1218">
        <v>6.2728770065461674</v>
      </c>
    </row>
    <row r="1219" spans="1:2" x14ac:dyDescent="0.3">
      <c r="A1219">
        <v>0.34</v>
      </c>
      <c r="B1219">
        <v>6.1025585946135692</v>
      </c>
    </row>
    <row r="1220" spans="1:2" x14ac:dyDescent="0.3">
      <c r="A1220">
        <v>0.3</v>
      </c>
      <c r="B1220">
        <v>6.3403593037277517</v>
      </c>
    </row>
    <row r="1221" spans="1:2" x14ac:dyDescent="0.3">
      <c r="A1221">
        <v>0.33</v>
      </c>
      <c r="B1221">
        <v>6.3225652399272843</v>
      </c>
    </row>
    <row r="1222" spans="1:2" x14ac:dyDescent="0.3">
      <c r="A1222">
        <v>0.93</v>
      </c>
      <c r="B1222">
        <v>8.3836617987917155</v>
      </c>
    </row>
    <row r="1223" spans="1:2" x14ac:dyDescent="0.3">
      <c r="A1223">
        <v>0.7</v>
      </c>
      <c r="B1223">
        <v>7.8188324438034043</v>
      </c>
    </row>
    <row r="1224" spans="1:2" x14ac:dyDescent="0.3">
      <c r="A1224">
        <v>0.31</v>
      </c>
      <c r="B1224">
        <v>6.4645883036899612</v>
      </c>
    </row>
    <row r="1225" spans="1:2" x14ac:dyDescent="0.3">
      <c r="A1225">
        <v>0.31</v>
      </c>
      <c r="B1225">
        <v>6.6858609470683596</v>
      </c>
    </row>
    <row r="1226" spans="1:2" x14ac:dyDescent="0.3">
      <c r="A1226">
        <v>0.77</v>
      </c>
      <c r="B1226">
        <v>7.8316172763526106</v>
      </c>
    </row>
    <row r="1227" spans="1:2" x14ac:dyDescent="0.3">
      <c r="A1227">
        <v>0.32</v>
      </c>
      <c r="B1227">
        <v>6.2595814640649232</v>
      </c>
    </row>
    <row r="1228" spans="1:2" x14ac:dyDescent="0.3">
      <c r="A1228">
        <v>0.37</v>
      </c>
      <c r="B1228">
        <v>6.4754327167040904</v>
      </c>
    </row>
    <row r="1229" spans="1:2" x14ac:dyDescent="0.3">
      <c r="A1229">
        <v>1</v>
      </c>
      <c r="B1229">
        <v>8.4842566911699731</v>
      </c>
    </row>
    <row r="1230" spans="1:2" x14ac:dyDescent="0.3">
      <c r="A1230">
        <v>0.41</v>
      </c>
      <c r="B1230">
        <v>6.9067547786485539</v>
      </c>
    </row>
    <row r="1231" spans="1:2" x14ac:dyDescent="0.3">
      <c r="A1231">
        <v>0.53</v>
      </c>
      <c r="B1231">
        <v>7.5745584842024805</v>
      </c>
    </row>
    <row r="1232" spans="1:2" x14ac:dyDescent="0.3">
      <c r="A1232">
        <v>0.7</v>
      </c>
      <c r="B1232">
        <v>7.6671582553191477</v>
      </c>
    </row>
    <row r="1233" spans="1:2" x14ac:dyDescent="0.3">
      <c r="A1233">
        <v>0.3</v>
      </c>
      <c r="B1233">
        <v>6.3189681137464344</v>
      </c>
    </row>
    <row r="1234" spans="1:2" x14ac:dyDescent="0.3">
      <c r="A1234">
        <v>0.27</v>
      </c>
      <c r="B1234">
        <v>6.4297194780391376</v>
      </c>
    </row>
    <row r="1235" spans="1:2" x14ac:dyDescent="0.3">
      <c r="A1235">
        <v>0.56999999999999995</v>
      </c>
      <c r="B1235">
        <v>7.4289271948022719</v>
      </c>
    </row>
    <row r="1236" spans="1:2" x14ac:dyDescent="0.3">
      <c r="A1236">
        <v>0.3</v>
      </c>
      <c r="B1236">
        <v>6.5279579176225502</v>
      </c>
    </row>
    <row r="1237" spans="1:2" x14ac:dyDescent="0.3">
      <c r="A1237">
        <v>0.37</v>
      </c>
      <c r="B1237">
        <v>6.8946700394334819</v>
      </c>
    </row>
    <row r="1238" spans="1:2" x14ac:dyDescent="0.3">
      <c r="A1238">
        <v>0.72</v>
      </c>
      <c r="B1238">
        <v>8.0605400465386392</v>
      </c>
    </row>
    <row r="1239" spans="1:2" x14ac:dyDescent="0.3">
      <c r="A1239">
        <v>0.76</v>
      </c>
      <c r="B1239">
        <v>7.9102237070973445</v>
      </c>
    </row>
    <row r="1240" spans="1:2" x14ac:dyDescent="0.3">
      <c r="A1240">
        <v>0.71</v>
      </c>
      <c r="B1240">
        <v>7.9434277678763729</v>
      </c>
    </row>
    <row r="1241" spans="1:2" x14ac:dyDescent="0.3">
      <c r="A1241">
        <v>0.35</v>
      </c>
      <c r="B1241">
        <v>6.2025355171879228</v>
      </c>
    </row>
    <row r="1242" spans="1:2" x14ac:dyDescent="0.3">
      <c r="A1242">
        <v>0.54</v>
      </c>
      <c r="B1242">
        <v>7.4696541729321284</v>
      </c>
    </row>
    <row r="1243" spans="1:2" x14ac:dyDescent="0.3">
      <c r="A1243">
        <v>0.9</v>
      </c>
      <c r="B1243">
        <v>8.0696553068861654</v>
      </c>
    </row>
    <row r="1244" spans="1:2" x14ac:dyDescent="0.3">
      <c r="A1244">
        <v>0.38</v>
      </c>
      <c r="B1244">
        <v>6.9077552789821368</v>
      </c>
    </row>
    <row r="1245" spans="1:2" x14ac:dyDescent="0.3">
      <c r="A1245">
        <v>0.36</v>
      </c>
      <c r="B1245">
        <v>6.6605751498396861</v>
      </c>
    </row>
    <row r="1246" spans="1:2" x14ac:dyDescent="0.3">
      <c r="A1246">
        <v>0.42</v>
      </c>
      <c r="B1246">
        <v>6.4425401664681985</v>
      </c>
    </row>
    <row r="1247" spans="1:2" x14ac:dyDescent="0.3">
      <c r="A1247">
        <v>0.56999999999999995</v>
      </c>
      <c r="B1247">
        <v>7.6857030612345474</v>
      </c>
    </row>
    <row r="1248" spans="1:2" x14ac:dyDescent="0.3">
      <c r="A1248">
        <v>0.36</v>
      </c>
      <c r="B1248">
        <v>6.815639990074331</v>
      </c>
    </row>
    <row r="1249" spans="1:2" x14ac:dyDescent="0.3">
      <c r="A1249">
        <v>1</v>
      </c>
      <c r="B1249">
        <v>8.4578677253314218</v>
      </c>
    </row>
    <row r="1250" spans="1:2" x14ac:dyDescent="0.3">
      <c r="A1250">
        <v>0.74</v>
      </c>
      <c r="B1250">
        <v>8.0876402877789833</v>
      </c>
    </row>
    <row r="1251" spans="1:2" x14ac:dyDescent="0.3">
      <c r="A1251">
        <v>0.5</v>
      </c>
      <c r="B1251">
        <v>7.1155821261844538</v>
      </c>
    </row>
    <row r="1252" spans="1:2" x14ac:dyDescent="0.3">
      <c r="A1252">
        <v>0.25</v>
      </c>
      <c r="B1252">
        <v>6.6066501861982152</v>
      </c>
    </row>
    <row r="1253" spans="1:2" x14ac:dyDescent="0.3">
      <c r="A1253">
        <v>0.3</v>
      </c>
      <c r="B1253">
        <v>6.1964441277945204</v>
      </c>
    </row>
    <row r="1254" spans="1:2" x14ac:dyDescent="0.3">
      <c r="A1254">
        <v>0.32</v>
      </c>
      <c r="B1254">
        <v>6.5792512120101012</v>
      </c>
    </row>
    <row r="1255" spans="1:2" x14ac:dyDescent="0.3">
      <c r="A1255">
        <v>0.54</v>
      </c>
      <c r="B1255">
        <v>7.6211951628098449</v>
      </c>
    </row>
    <row r="1256" spans="1:2" x14ac:dyDescent="0.3">
      <c r="A1256">
        <v>0.25</v>
      </c>
      <c r="B1256">
        <v>6.3543700407973507</v>
      </c>
    </row>
    <row r="1257" spans="1:2" x14ac:dyDescent="0.3">
      <c r="A1257">
        <v>0.72</v>
      </c>
      <c r="B1257">
        <v>7.9098566672694028</v>
      </c>
    </row>
    <row r="1258" spans="1:2" x14ac:dyDescent="0.3">
      <c r="A1258">
        <v>0.71</v>
      </c>
      <c r="B1258">
        <v>7.6280311269303347</v>
      </c>
    </row>
    <row r="1259" spans="1:2" x14ac:dyDescent="0.3">
      <c r="A1259">
        <v>0.28000000000000003</v>
      </c>
      <c r="B1259">
        <v>6.4645883036899612</v>
      </c>
    </row>
    <row r="1260" spans="1:2" x14ac:dyDescent="0.3">
      <c r="A1260">
        <v>0.5</v>
      </c>
      <c r="B1260">
        <v>7.2492150571143892</v>
      </c>
    </row>
    <row r="1261" spans="1:2" x14ac:dyDescent="0.3">
      <c r="A1261">
        <v>0.63</v>
      </c>
      <c r="B1261">
        <v>7.8343923029104365</v>
      </c>
    </row>
    <row r="1262" spans="1:2" x14ac:dyDescent="0.3">
      <c r="A1262">
        <v>0.3</v>
      </c>
      <c r="B1262">
        <v>6.5279579176225502</v>
      </c>
    </row>
    <row r="1263" spans="1:2" x14ac:dyDescent="0.3">
      <c r="A1263">
        <v>0.42</v>
      </c>
      <c r="B1263">
        <v>7.0057890192535028</v>
      </c>
    </row>
    <row r="1264" spans="1:2" x14ac:dyDescent="0.3">
      <c r="A1264">
        <v>0.31</v>
      </c>
      <c r="B1264">
        <v>6.5482191027623724</v>
      </c>
    </row>
    <row r="1265" spans="1:2" x14ac:dyDescent="0.3">
      <c r="A1265">
        <v>0.33</v>
      </c>
      <c r="B1265">
        <v>6.7945865808764987</v>
      </c>
    </row>
    <row r="1266" spans="1:2" x14ac:dyDescent="0.3">
      <c r="A1266">
        <v>0.54</v>
      </c>
      <c r="B1266">
        <v>7.4809921628695246</v>
      </c>
    </row>
    <row r="1267" spans="1:2" x14ac:dyDescent="0.3">
      <c r="A1267">
        <v>0.3</v>
      </c>
      <c r="B1267">
        <v>6.7604146910834277</v>
      </c>
    </row>
    <row r="1268" spans="1:2" x14ac:dyDescent="0.3">
      <c r="A1268">
        <v>0.41</v>
      </c>
      <c r="B1268">
        <v>7.1662659741336379</v>
      </c>
    </row>
    <row r="1269" spans="1:2" x14ac:dyDescent="0.3">
      <c r="A1269">
        <v>0.33</v>
      </c>
      <c r="B1269">
        <v>6.62273632394984</v>
      </c>
    </row>
    <row r="1270" spans="1:2" x14ac:dyDescent="0.3">
      <c r="A1270">
        <v>0.7</v>
      </c>
      <c r="B1270">
        <v>7.7823903355874595</v>
      </c>
    </row>
    <row r="1271" spans="1:2" x14ac:dyDescent="0.3">
      <c r="A1271">
        <v>0.73</v>
      </c>
      <c r="B1271">
        <v>7.8724551500639794</v>
      </c>
    </row>
    <row r="1272" spans="1:2" x14ac:dyDescent="0.3">
      <c r="A1272">
        <v>0.35</v>
      </c>
      <c r="B1272">
        <v>6.6821085974498091</v>
      </c>
    </row>
    <row r="1273" spans="1:2" x14ac:dyDescent="0.3">
      <c r="A1273">
        <v>0.72</v>
      </c>
      <c r="B1273">
        <v>7.9388022481544809</v>
      </c>
    </row>
    <row r="1274" spans="1:2" x14ac:dyDescent="0.3">
      <c r="A1274">
        <v>0.31</v>
      </c>
      <c r="B1274">
        <v>6.3969296552161463</v>
      </c>
    </row>
    <row r="1275" spans="1:2" x14ac:dyDescent="0.3">
      <c r="A1275">
        <v>0.72</v>
      </c>
      <c r="B1275">
        <v>7.950854857719988</v>
      </c>
    </row>
    <row r="1276" spans="1:2" x14ac:dyDescent="0.3">
      <c r="A1276">
        <v>0.9</v>
      </c>
      <c r="B1276">
        <v>8.3612408896423513</v>
      </c>
    </row>
    <row r="1277" spans="1:2" x14ac:dyDescent="0.3">
      <c r="A1277">
        <v>0.31</v>
      </c>
      <c r="B1277">
        <v>6.8480052745763631</v>
      </c>
    </row>
    <row r="1278" spans="1:2" x14ac:dyDescent="0.3">
      <c r="A1278">
        <v>0.71</v>
      </c>
      <c r="B1278">
        <v>8.1755475960210262</v>
      </c>
    </row>
    <row r="1279" spans="1:2" x14ac:dyDescent="0.3">
      <c r="A1279">
        <v>0.9</v>
      </c>
      <c r="B1279">
        <v>8.3673001018416198</v>
      </c>
    </row>
    <row r="1280" spans="1:2" x14ac:dyDescent="0.3">
      <c r="A1280">
        <v>1</v>
      </c>
      <c r="B1280">
        <v>8.3560850310214807</v>
      </c>
    </row>
    <row r="1281" spans="1:2" x14ac:dyDescent="0.3">
      <c r="A1281">
        <v>0.4</v>
      </c>
      <c r="B1281">
        <v>6.3935907539506314</v>
      </c>
    </row>
    <row r="1282" spans="1:2" x14ac:dyDescent="0.3">
      <c r="A1282">
        <v>0.71</v>
      </c>
      <c r="B1282">
        <v>7.9512071564729716</v>
      </c>
    </row>
    <row r="1283" spans="1:2" x14ac:dyDescent="0.3">
      <c r="A1283">
        <v>0.3</v>
      </c>
      <c r="B1283">
        <v>6.3456363608285962</v>
      </c>
    </row>
    <row r="1284" spans="1:2" x14ac:dyDescent="0.3">
      <c r="A1284">
        <v>0.31</v>
      </c>
      <c r="B1284">
        <v>6.6871086078665147</v>
      </c>
    </row>
    <row r="1285" spans="1:2" x14ac:dyDescent="0.3">
      <c r="A1285">
        <v>0.41</v>
      </c>
      <c r="B1285">
        <v>6.7604146910834277</v>
      </c>
    </row>
    <row r="1286" spans="1:2" x14ac:dyDescent="0.3">
      <c r="A1286">
        <v>0.3</v>
      </c>
      <c r="B1286">
        <v>6.2653012127377101</v>
      </c>
    </row>
    <row r="1287" spans="1:2" x14ac:dyDescent="0.3">
      <c r="A1287">
        <v>0.23</v>
      </c>
      <c r="B1287">
        <v>6.2728770065461674</v>
      </c>
    </row>
    <row r="1288" spans="1:2" x14ac:dyDescent="0.3">
      <c r="A1288">
        <v>0.73</v>
      </c>
      <c r="B1288">
        <v>8.1432267503674449</v>
      </c>
    </row>
    <row r="1289" spans="1:2" x14ac:dyDescent="0.3">
      <c r="A1289">
        <v>0.7</v>
      </c>
      <c r="B1289">
        <v>7.0166096838942194</v>
      </c>
    </row>
    <row r="1290" spans="1:2" x14ac:dyDescent="0.3">
      <c r="A1290">
        <v>0.7</v>
      </c>
      <c r="B1290">
        <v>8.200837258379849</v>
      </c>
    </row>
    <row r="1291" spans="1:2" x14ac:dyDescent="0.3">
      <c r="A1291">
        <v>0.38</v>
      </c>
      <c r="B1291">
        <v>6.9177056098353047</v>
      </c>
    </row>
    <row r="1292" spans="1:2" x14ac:dyDescent="0.3">
      <c r="A1292">
        <v>0.5</v>
      </c>
      <c r="B1292">
        <v>7.2254814727822945</v>
      </c>
    </row>
    <row r="1293" spans="1:2" x14ac:dyDescent="0.3">
      <c r="A1293">
        <v>0.4</v>
      </c>
      <c r="B1293">
        <v>6.8977049431286357</v>
      </c>
    </row>
    <row r="1294" spans="1:2" x14ac:dyDescent="0.3">
      <c r="A1294">
        <v>0.59</v>
      </c>
      <c r="B1294">
        <v>7.1701195434496281</v>
      </c>
    </row>
    <row r="1295" spans="1:2" x14ac:dyDescent="0.3">
      <c r="A1295">
        <v>0.3</v>
      </c>
      <c r="B1295">
        <v>6.2653012127377101</v>
      </c>
    </row>
    <row r="1296" spans="1:2" x14ac:dyDescent="0.3">
      <c r="A1296">
        <v>0.61</v>
      </c>
      <c r="B1296">
        <v>7.4804283060742076</v>
      </c>
    </row>
    <row r="1297" spans="1:2" x14ac:dyDescent="0.3">
      <c r="A1297">
        <v>0.39</v>
      </c>
      <c r="B1297">
        <v>7.1623974973557178</v>
      </c>
    </row>
    <row r="1298" spans="1:2" x14ac:dyDescent="0.3">
      <c r="A1298">
        <v>0.78</v>
      </c>
      <c r="B1298">
        <v>8.2594581953324084</v>
      </c>
    </row>
    <row r="1299" spans="1:2" x14ac:dyDescent="0.3">
      <c r="A1299">
        <v>0.52</v>
      </c>
      <c r="B1299">
        <v>7.4500795698074986</v>
      </c>
    </row>
    <row r="1300" spans="1:2" x14ac:dyDescent="0.3">
      <c r="A1300">
        <v>1</v>
      </c>
      <c r="B1300">
        <v>8.602453035367061</v>
      </c>
    </row>
    <row r="1301" spans="1:2" x14ac:dyDescent="0.3">
      <c r="A1301">
        <v>0.31</v>
      </c>
      <c r="B1301">
        <v>6.8101424501151362</v>
      </c>
    </row>
    <row r="1302" spans="1:2" x14ac:dyDescent="0.3">
      <c r="A1302">
        <v>0.57999999999999996</v>
      </c>
      <c r="B1302">
        <v>7.2122944685003407</v>
      </c>
    </row>
    <row r="1303" spans="1:2" x14ac:dyDescent="0.3">
      <c r="A1303">
        <v>0.89</v>
      </c>
      <c r="B1303">
        <v>7.9113240189633531</v>
      </c>
    </row>
    <row r="1304" spans="1:2" x14ac:dyDescent="0.3">
      <c r="A1304">
        <v>0.32</v>
      </c>
      <c r="B1304">
        <v>6.7178046950236912</v>
      </c>
    </row>
    <row r="1305" spans="1:2" x14ac:dyDescent="0.3">
      <c r="A1305">
        <v>0.91</v>
      </c>
      <c r="B1305">
        <v>8.2076744243552824</v>
      </c>
    </row>
    <row r="1306" spans="1:2" x14ac:dyDescent="0.3">
      <c r="A1306">
        <v>0.3</v>
      </c>
      <c r="B1306">
        <v>6.5944134597497781</v>
      </c>
    </row>
    <row r="1307" spans="1:2" x14ac:dyDescent="0.3">
      <c r="A1307">
        <v>0.24</v>
      </c>
      <c r="B1307">
        <v>6.313548046277095</v>
      </c>
    </row>
    <row r="1308" spans="1:2" x14ac:dyDescent="0.3">
      <c r="A1308">
        <v>0.27</v>
      </c>
      <c r="B1308">
        <v>6.633318433280377</v>
      </c>
    </row>
    <row r="1309" spans="1:2" x14ac:dyDescent="0.3">
      <c r="A1309">
        <v>0.31</v>
      </c>
      <c r="B1309">
        <v>6.5482191027623724</v>
      </c>
    </row>
    <row r="1310" spans="1:2" x14ac:dyDescent="0.3">
      <c r="A1310">
        <v>0.41</v>
      </c>
      <c r="B1310">
        <v>6.6306833856423717</v>
      </c>
    </row>
    <row r="1311" spans="1:2" x14ac:dyDescent="0.3">
      <c r="A1311">
        <v>0.56999999999999995</v>
      </c>
      <c r="B1311">
        <v>7.1260872732991247</v>
      </c>
    </row>
    <row r="1312" spans="1:2" x14ac:dyDescent="0.3">
      <c r="A1312">
        <v>0.9</v>
      </c>
      <c r="B1312">
        <v>8.2422298913722312</v>
      </c>
    </row>
    <row r="1313" spans="1:2" x14ac:dyDescent="0.3">
      <c r="A1313">
        <v>1</v>
      </c>
      <c r="B1313">
        <v>8.5739515252348468</v>
      </c>
    </row>
    <row r="1314" spans="1:2" x14ac:dyDescent="0.3">
      <c r="A1314">
        <v>0.7</v>
      </c>
      <c r="B1314">
        <v>7.6943928026294213</v>
      </c>
    </row>
    <row r="1315" spans="1:2" x14ac:dyDescent="0.3">
      <c r="A1315">
        <v>0.82</v>
      </c>
      <c r="B1315">
        <v>7.9979993179797297</v>
      </c>
    </row>
    <row r="1316" spans="1:2" x14ac:dyDescent="0.3">
      <c r="A1316">
        <v>0.7</v>
      </c>
      <c r="B1316">
        <v>7.4085305668946262</v>
      </c>
    </row>
    <row r="1317" spans="1:2" x14ac:dyDescent="0.3">
      <c r="A1317">
        <v>0.43</v>
      </c>
      <c r="B1317">
        <v>6.674561391814426</v>
      </c>
    </row>
    <row r="1318" spans="1:2" x14ac:dyDescent="0.3">
      <c r="A1318">
        <v>0.9</v>
      </c>
      <c r="B1318">
        <v>8.3020178097512041</v>
      </c>
    </row>
    <row r="1319" spans="1:2" x14ac:dyDescent="0.3">
      <c r="A1319">
        <v>0.56000000000000005</v>
      </c>
      <c r="B1319">
        <v>7.4277388405328937</v>
      </c>
    </row>
    <row r="1320" spans="1:2" x14ac:dyDescent="0.3">
      <c r="A1320">
        <v>0.36</v>
      </c>
      <c r="B1320">
        <v>6.4738906963522744</v>
      </c>
    </row>
    <row r="1321" spans="1:2" x14ac:dyDescent="0.3">
      <c r="A1321">
        <v>0.43</v>
      </c>
      <c r="B1321">
        <v>6.7650389767805414</v>
      </c>
    </row>
    <row r="1322" spans="1:2" x14ac:dyDescent="0.3">
      <c r="A1322">
        <v>0.32</v>
      </c>
      <c r="B1322">
        <v>6.9157234486313142</v>
      </c>
    </row>
    <row r="1323" spans="1:2" x14ac:dyDescent="0.3">
      <c r="A1323">
        <v>0.3</v>
      </c>
      <c r="B1323">
        <v>6.5117453296447279</v>
      </c>
    </row>
    <row r="1324" spans="1:2" x14ac:dyDescent="0.3">
      <c r="A1324">
        <v>0.72</v>
      </c>
      <c r="B1324">
        <v>8.0925452638912994</v>
      </c>
    </row>
    <row r="1325" spans="1:2" x14ac:dyDescent="0.3">
      <c r="A1325">
        <v>0.5</v>
      </c>
      <c r="B1325">
        <v>7.0387835413885416</v>
      </c>
    </row>
    <row r="1326" spans="1:2" x14ac:dyDescent="0.3">
      <c r="A1326">
        <v>0.93</v>
      </c>
      <c r="B1326">
        <v>7.7989333100412166</v>
      </c>
    </row>
    <row r="1327" spans="1:2" x14ac:dyDescent="0.3">
      <c r="A1327">
        <v>0.32</v>
      </c>
      <c r="B1327">
        <v>6.4002574453088208</v>
      </c>
    </row>
    <row r="1328" spans="1:2" x14ac:dyDescent="0.3">
      <c r="A1328">
        <v>0.5</v>
      </c>
      <c r="B1328">
        <v>7.2167094867094574</v>
      </c>
    </row>
    <row r="1329" spans="1:2" x14ac:dyDescent="0.3">
      <c r="A1329">
        <v>0.3</v>
      </c>
      <c r="B1329">
        <v>6.8145428972599582</v>
      </c>
    </row>
    <row r="1330" spans="1:2" x14ac:dyDescent="0.3">
      <c r="A1330">
        <v>0.7</v>
      </c>
      <c r="B1330">
        <v>7.8504931808711405</v>
      </c>
    </row>
    <row r="1331" spans="1:2" x14ac:dyDescent="0.3">
      <c r="A1331">
        <v>0.54</v>
      </c>
      <c r="B1331">
        <v>7.4770384723196965</v>
      </c>
    </row>
    <row r="1332" spans="1:2" x14ac:dyDescent="0.3">
      <c r="A1332">
        <v>0.32</v>
      </c>
      <c r="B1332">
        <v>6.4002574453088208</v>
      </c>
    </row>
    <row r="1333" spans="1:2" x14ac:dyDescent="0.3">
      <c r="A1333">
        <v>0.5</v>
      </c>
      <c r="B1333">
        <v>7.3926475207216233</v>
      </c>
    </row>
    <row r="1334" spans="1:2" x14ac:dyDescent="0.3">
      <c r="A1334">
        <v>0.33</v>
      </c>
      <c r="B1334">
        <v>7.0157124204872297</v>
      </c>
    </row>
    <row r="1335" spans="1:2" x14ac:dyDescent="0.3">
      <c r="A1335">
        <v>0.3</v>
      </c>
      <c r="B1335">
        <v>6.5567783561580422</v>
      </c>
    </row>
    <row r="1336" spans="1:2" x14ac:dyDescent="0.3">
      <c r="A1336">
        <v>0.91</v>
      </c>
      <c r="B1336">
        <v>8.4140524324967245</v>
      </c>
    </row>
    <row r="1337" spans="1:2" x14ac:dyDescent="0.3">
      <c r="A1337">
        <v>0.35</v>
      </c>
      <c r="B1337">
        <v>6.93537044601511</v>
      </c>
    </row>
    <row r="1338" spans="1:2" x14ac:dyDescent="0.3">
      <c r="A1338">
        <v>0.31</v>
      </c>
      <c r="B1338">
        <v>6.8480052745763631</v>
      </c>
    </row>
    <row r="1339" spans="1:2" x14ac:dyDescent="0.3">
      <c r="A1339">
        <v>0.5</v>
      </c>
      <c r="B1339">
        <v>7.4988697339769308</v>
      </c>
    </row>
    <row r="1340" spans="1:2" x14ac:dyDescent="0.3">
      <c r="A1340">
        <v>0.35</v>
      </c>
      <c r="B1340">
        <v>6.4676987261043539</v>
      </c>
    </row>
    <row r="1341" spans="1:2" x14ac:dyDescent="0.3">
      <c r="A1341">
        <v>0.81</v>
      </c>
      <c r="B1341">
        <v>8.0913212735304096</v>
      </c>
    </row>
    <row r="1342" spans="1:2" x14ac:dyDescent="0.3">
      <c r="A1342">
        <v>0.4</v>
      </c>
      <c r="B1342">
        <v>6.8977049431286357</v>
      </c>
    </row>
    <row r="1343" spans="1:2" x14ac:dyDescent="0.3">
      <c r="A1343">
        <v>0.6</v>
      </c>
      <c r="B1343">
        <v>7.7244466456335372</v>
      </c>
    </row>
    <row r="1344" spans="1:2" x14ac:dyDescent="0.3">
      <c r="A1344">
        <v>0.55000000000000004</v>
      </c>
      <c r="B1344">
        <v>7.4187808827507942</v>
      </c>
    </row>
    <row r="1345" spans="1:2" x14ac:dyDescent="0.3">
      <c r="A1345">
        <v>0.4</v>
      </c>
      <c r="B1345">
        <v>6.4738906963522744</v>
      </c>
    </row>
    <row r="1346" spans="1:2" x14ac:dyDescent="0.3">
      <c r="A1346">
        <v>0.32</v>
      </c>
      <c r="B1346">
        <v>6.8501261661455004</v>
      </c>
    </row>
    <row r="1347" spans="1:2" x14ac:dyDescent="0.3">
      <c r="A1347">
        <v>0.26</v>
      </c>
      <c r="B1347">
        <v>6.4199949281471422</v>
      </c>
    </row>
    <row r="1348" spans="1:2" x14ac:dyDescent="0.3">
      <c r="A1348">
        <v>0.32</v>
      </c>
      <c r="B1348">
        <v>6.8606636714482869</v>
      </c>
    </row>
    <row r="1349" spans="1:2" x14ac:dyDescent="0.3">
      <c r="A1349">
        <v>0.3</v>
      </c>
      <c r="B1349">
        <v>6.5424719605068047</v>
      </c>
    </row>
    <row r="1350" spans="1:2" x14ac:dyDescent="0.3">
      <c r="A1350">
        <v>0.3</v>
      </c>
      <c r="B1350">
        <v>6.5652649700353614</v>
      </c>
    </row>
    <row r="1351" spans="1:2" x14ac:dyDescent="0.3">
      <c r="A1351">
        <v>0.91</v>
      </c>
      <c r="B1351">
        <v>8.2350954972583565</v>
      </c>
    </row>
    <row r="1352" spans="1:2" x14ac:dyDescent="0.3">
      <c r="A1352">
        <v>0.32</v>
      </c>
      <c r="B1352">
        <v>6.70196036600254</v>
      </c>
    </row>
    <row r="1353" spans="1:2" x14ac:dyDescent="0.3">
      <c r="A1353">
        <v>0.9</v>
      </c>
      <c r="B1353">
        <v>8.1309423022318779</v>
      </c>
    </row>
    <row r="1354" spans="1:2" x14ac:dyDescent="0.3">
      <c r="A1354">
        <v>0.52</v>
      </c>
      <c r="B1354">
        <v>7.511524648390866</v>
      </c>
    </row>
    <row r="1355" spans="1:2" x14ac:dyDescent="0.3">
      <c r="A1355">
        <v>0.59</v>
      </c>
      <c r="B1355">
        <v>7.57095858316901</v>
      </c>
    </row>
    <row r="1356" spans="1:2" x14ac:dyDescent="0.3">
      <c r="A1356">
        <v>0.54</v>
      </c>
      <c r="B1356">
        <v>7.2218358252884487</v>
      </c>
    </row>
    <row r="1357" spans="1:2" x14ac:dyDescent="0.3">
      <c r="A1357">
        <v>0.31</v>
      </c>
      <c r="B1357">
        <v>6.9527286446248686</v>
      </c>
    </row>
    <row r="1358" spans="1:2" x14ac:dyDescent="0.3">
      <c r="A1358">
        <v>0.5</v>
      </c>
      <c r="B1358">
        <v>7.5164333029156323</v>
      </c>
    </row>
    <row r="1359" spans="1:2" x14ac:dyDescent="0.3">
      <c r="A1359">
        <v>0.9</v>
      </c>
      <c r="B1359">
        <v>8.3404560129161833</v>
      </c>
    </row>
    <row r="1360" spans="1:2" x14ac:dyDescent="0.3">
      <c r="A1360">
        <v>0.38</v>
      </c>
      <c r="B1360">
        <v>6.9744789110250451</v>
      </c>
    </row>
    <row r="1361" spans="1:2" x14ac:dyDescent="0.3">
      <c r="A1361">
        <v>0.9</v>
      </c>
      <c r="B1361">
        <v>8.1504679116240037</v>
      </c>
    </row>
    <row r="1362" spans="1:2" x14ac:dyDescent="0.3">
      <c r="A1362">
        <v>0.24</v>
      </c>
      <c r="B1362">
        <v>6.2225762680713688</v>
      </c>
    </row>
    <row r="1363" spans="1:2" x14ac:dyDescent="0.3">
      <c r="A1363">
        <v>0.32</v>
      </c>
      <c r="B1363">
        <v>6.5930445341424369</v>
      </c>
    </row>
    <row r="1364" spans="1:2" x14ac:dyDescent="0.3">
      <c r="A1364">
        <v>0.3</v>
      </c>
      <c r="B1364">
        <v>6.654152520183219</v>
      </c>
    </row>
    <row r="1365" spans="1:2" x14ac:dyDescent="0.3">
      <c r="A1365">
        <v>0.71</v>
      </c>
      <c r="B1365">
        <v>8.1936766659552411</v>
      </c>
    </row>
    <row r="1366" spans="1:2" x14ac:dyDescent="0.3">
      <c r="A1366">
        <v>0.91</v>
      </c>
      <c r="B1366">
        <v>8.3052368294925927</v>
      </c>
    </row>
    <row r="1367" spans="1:2" x14ac:dyDescent="0.3">
      <c r="A1367">
        <v>0.3</v>
      </c>
      <c r="B1367">
        <v>6.7604146910834277</v>
      </c>
    </row>
    <row r="1368" spans="1:2" x14ac:dyDescent="0.3">
      <c r="A1368">
        <v>0.69</v>
      </c>
      <c r="B1368">
        <v>7.5076900778199036</v>
      </c>
    </row>
    <row r="1369" spans="1:2" x14ac:dyDescent="0.3">
      <c r="A1369">
        <v>0.28000000000000003</v>
      </c>
      <c r="B1369">
        <v>6.4707995037826018</v>
      </c>
    </row>
    <row r="1370" spans="1:2" x14ac:dyDescent="0.3">
      <c r="A1370">
        <v>0.28000000000000003</v>
      </c>
      <c r="B1370">
        <v>6.4707995037826018</v>
      </c>
    </row>
    <row r="1371" spans="1:2" x14ac:dyDescent="0.3">
      <c r="A1371">
        <v>0.3</v>
      </c>
      <c r="B1371">
        <v>6.5279579176225502</v>
      </c>
    </row>
    <row r="1372" spans="1:2" x14ac:dyDescent="0.3">
      <c r="A1372">
        <v>0.41</v>
      </c>
      <c r="B1372">
        <v>6.5395859556176692</v>
      </c>
    </row>
    <row r="1373" spans="1:2" x14ac:dyDescent="0.3">
      <c r="A1373">
        <v>0.61</v>
      </c>
      <c r="B1373">
        <v>7.0466472778487557</v>
      </c>
    </row>
    <row r="1374" spans="1:2" x14ac:dyDescent="0.3">
      <c r="A1374">
        <v>0.62</v>
      </c>
      <c r="B1374">
        <v>7.1631723908466425</v>
      </c>
    </row>
    <row r="1375" spans="1:2" x14ac:dyDescent="0.3">
      <c r="A1375">
        <v>0.32</v>
      </c>
      <c r="B1375">
        <v>6.1675164908883415</v>
      </c>
    </row>
    <row r="1376" spans="1:2" x14ac:dyDescent="0.3">
      <c r="A1376">
        <v>0.36</v>
      </c>
      <c r="B1376">
        <v>6.4967749901858625</v>
      </c>
    </row>
    <row r="1377" spans="1:2" x14ac:dyDescent="0.3">
      <c r="A1377">
        <v>1</v>
      </c>
      <c r="B1377">
        <v>8.0326848759676199</v>
      </c>
    </row>
    <row r="1378" spans="1:2" x14ac:dyDescent="0.3">
      <c r="A1378">
        <v>0.77</v>
      </c>
      <c r="B1378">
        <v>7.8597991805621099</v>
      </c>
    </row>
    <row r="1379" spans="1:2" x14ac:dyDescent="0.3">
      <c r="A1379">
        <v>0.43</v>
      </c>
      <c r="B1379">
        <v>6.75343791859778</v>
      </c>
    </row>
    <row r="1380" spans="1:2" x14ac:dyDescent="0.3">
      <c r="A1380">
        <v>0.8</v>
      </c>
      <c r="B1380">
        <v>8.0274765308604827</v>
      </c>
    </row>
    <row r="1381" spans="1:2" x14ac:dyDescent="0.3">
      <c r="A1381">
        <v>0.25</v>
      </c>
      <c r="B1381">
        <v>6.6066501861982152</v>
      </c>
    </row>
    <row r="1382" spans="1:2" x14ac:dyDescent="0.3">
      <c r="A1382">
        <v>0.3</v>
      </c>
      <c r="B1382">
        <v>6.1633148040346413</v>
      </c>
    </row>
    <row r="1383" spans="1:2" x14ac:dyDescent="0.3">
      <c r="A1383">
        <v>0.4</v>
      </c>
      <c r="B1383">
        <v>6.9382844840169602</v>
      </c>
    </row>
    <row r="1384" spans="1:2" x14ac:dyDescent="0.3">
      <c r="A1384">
        <v>0.31</v>
      </c>
      <c r="B1384">
        <v>6.2595814640649232</v>
      </c>
    </row>
    <row r="1385" spans="1:2" x14ac:dyDescent="0.3">
      <c r="A1385">
        <v>0.26</v>
      </c>
      <c r="B1385">
        <v>6.3952615981154493</v>
      </c>
    </row>
    <row r="1386" spans="1:2" x14ac:dyDescent="0.3">
      <c r="A1386">
        <v>0.9</v>
      </c>
      <c r="B1386">
        <v>8.3591348867579622</v>
      </c>
    </row>
    <row r="1387" spans="1:2" x14ac:dyDescent="0.3">
      <c r="A1387">
        <v>0.3</v>
      </c>
      <c r="B1387">
        <v>6.9206715042486833</v>
      </c>
    </row>
    <row r="1388" spans="1:2" x14ac:dyDescent="0.3">
      <c r="A1388">
        <v>0.7</v>
      </c>
      <c r="B1388">
        <v>7.4988697339769308</v>
      </c>
    </row>
    <row r="1389" spans="1:2" x14ac:dyDescent="0.3">
      <c r="A1389">
        <v>0.77</v>
      </c>
      <c r="B1389">
        <v>7.8943180638416237</v>
      </c>
    </row>
    <row r="1390" spans="1:2" x14ac:dyDescent="0.3">
      <c r="A1390">
        <v>0.28000000000000003</v>
      </c>
      <c r="B1390">
        <v>6.7190131543852596</v>
      </c>
    </row>
    <row r="1391" spans="1:2" x14ac:dyDescent="0.3">
      <c r="A1391">
        <v>0.54</v>
      </c>
      <c r="B1391">
        <v>7.4809921628695246</v>
      </c>
    </row>
    <row r="1392" spans="1:2" x14ac:dyDescent="0.3">
      <c r="A1392">
        <v>0.38</v>
      </c>
      <c r="B1392">
        <v>6.3421214187211516</v>
      </c>
    </row>
    <row r="1393" spans="1:2" x14ac:dyDescent="0.3">
      <c r="A1393">
        <v>0.3</v>
      </c>
      <c r="B1393">
        <v>6.654152520183219</v>
      </c>
    </row>
    <row r="1394" spans="1:2" x14ac:dyDescent="0.3">
      <c r="A1394">
        <v>0.3</v>
      </c>
      <c r="B1394">
        <v>6.7604146910834277</v>
      </c>
    </row>
    <row r="1395" spans="1:2" x14ac:dyDescent="0.3">
      <c r="A1395">
        <v>0.31</v>
      </c>
      <c r="B1395">
        <v>6.2989492468559423</v>
      </c>
    </row>
    <row r="1396" spans="1:2" x14ac:dyDescent="0.3">
      <c r="A1396">
        <v>0.41</v>
      </c>
      <c r="B1396">
        <v>6.9735430195201404</v>
      </c>
    </row>
    <row r="1397" spans="1:2" x14ac:dyDescent="0.3">
      <c r="A1397">
        <v>0.72</v>
      </c>
      <c r="B1397">
        <v>8.0965129175015935</v>
      </c>
    </row>
    <row r="1398" spans="1:2" x14ac:dyDescent="0.3">
      <c r="A1398">
        <v>0.3</v>
      </c>
      <c r="B1398">
        <v>6.9975959829819265</v>
      </c>
    </row>
    <row r="1399" spans="1:2" x14ac:dyDescent="0.3">
      <c r="A1399">
        <v>0.32</v>
      </c>
      <c r="B1399">
        <v>5.9738096118692612</v>
      </c>
    </row>
    <row r="1400" spans="1:2" x14ac:dyDescent="0.3">
      <c r="A1400">
        <v>0.41</v>
      </c>
      <c r="B1400">
        <v>6.8134445995108956</v>
      </c>
    </row>
    <row r="1401" spans="1:2" x14ac:dyDescent="0.3">
      <c r="A1401">
        <v>0.41</v>
      </c>
      <c r="B1401">
        <v>6.9810057407217299</v>
      </c>
    </row>
    <row r="1402" spans="1:2" x14ac:dyDescent="0.3">
      <c r="A1402">
        <v>0.43</v>
      </c>
      <c r="B1402">
        <v>6.6795991858443831</v>
      </c>
    </row>
    <row r="1403" spans="1:2" x14ac:dyDescent="0.3">
      <c r="A1403">
        <v>0.41</v>
      </c>
      <c r="B1403">
        <v>6.6039438246004725</v>
      </c>
    </row>
    <row r="1404" spans="1:2" x14ac:dyDescent="0.3">
      <c r="A1404">
        <v>0.5</v>
      </c>
      <c r="B1404">
        <v>7.4253578870271513</v>
      </c>
    </row>
    <row r="1405" spans="1:2" x14ac:dyDescent="0.3">
      <c r="A1405">
        <v>0.38</v>
      </c>
      <c r="B1405">
        <v>6.3851943989977258</v>
      </c>
    </row>
    <row r="1406" spans="1:2" x14ac:dyDescent="0.3">
      <c r="A1406">
        <v>0.3</v>
      </c>
      <c r="B1406">
        <v>6.4892049313253173</v>
      </c>
    </row>
    <row r="1407" spans="1:2" x14ac:dyDescent="0.3">
      <c r="A1407">
        <v>0.3</v>
      </c>
      <c r="B1407">
        <v>6.5012896705403893</v>
      </c>
    </row>
    <row r="1408" spans="1:2" x14ac:dyDescent="0.3">
      <c r="A1408">
        <v>0.32</v>
      </c>
      <c r="B1408">
        <v>6.7650389767805414</v>
      </c>
    </row>
    <row r="1409" spans="1:2" x14ac:dyDescent="0.3">
      <c r="A1409">
        <v>0.72</v>
      </c>
      <c r="B1409">
        <v>7.7681103785259884</v>
      </c>
    </row>
    <row r="1410" spans="1:2" x14ac:dyDescent="0.3">
      <c r="A1410">
        <v>0.5</v>
      </c>
      <c r="B1410">
        <v>7.1546153569136628</v>
      </c>
    </row>
    <row r="1411" spans="1:2" x14ac:dyDescent="0.3">
      <c r="A1411">
        <v>0.37</v>
      </c>
      <c r="B1411">
        <v>6.1180971980413483</v>
      </c>
    </row>
    <row r="1412" spans="1:2" x14ac:dyDescent="0.3">
      <c r="A1412">
        <v>0.55000000000000004</v>
      </c>
      <c r="B1412">
        <v>7.1412451223504911</v>
      </c>
    </row>
    <row r="1413" spans="1:2" x14ac:dyDescent="0.3">
      <c r="A1413">
        <v>0.41</v>
      </c>
      <c r="B1413">
        <v>6.7262334023587469</v>
      </c>
    </row>
    <row r="1414" spans="1:2" x14ac:dyDescent="0.3">
      <c r="A1414">
        <v>0.41</v>
      </c>
      <c r="B1414">
        <v>7.1662659741336379</v>
      </c>
    </row>
    <row r="1415" spans="1:2" x14ac:dyDescent="0.3">
      <c r="A1415">
        <v>0.92</v>
      </c>
      <c r="B1415">
        <v>8.3565548454534255</v>
      </c>
    </row>
    <row r="1416" spans="1:2" x14ac:dyDescent="0.3">
      <c r="A1416">
        <v>0.23</v>
      </c>
      <c r="B1416">
        <v>5.9964520886190211</v>
      </c>
    </row>
    <row r="1417" spans="1:2" x14ac:dyDescent="0.3">
      <c r="A1417">
        <v>0.3</v>
      </c>
      <c r="B1417">
        <v>6.4313310819334788</v>
      </c>
    </row>
    <row r="1418" spans="1:2" x14ac:dyDescent="0.3">
      <c r="A1418">
        <v>0.85</v>
      </c>
      <c r="B1418">
        <v>8.3832045514129199</v>
      </c>
    </row>
    <row r="1419" spans="1:2" x14ac:dyDescent="0.3">
      <c r="A1419">
        <v>0.93</v>
      </c>
      <c r="B1419">
        <v>8.4749117991596314</v>
      </c>
    </row>
    <row r="1420" spans="1:2" x14ac:dyDescent="0.3">
      <c r="A1420">
        <v>0.24</v>
      </c>
      <c r="B1420">
        <v>6.1841488909374833</v>
      </c>
    </row>
    <row r="1421" spans="1:2" x14ac:dyDescent="0.3">
      <c r="A1421">
        <v>0.3</v>
      </c>
      <c r="B1421">
        <v>6.7604146910834277</v>
      </c>
    </row>
    <row r="1422" spans="1:2" x14ac:dyDescent="0.3">
      <c r="A1422">
        <v>0.53</v>
      </c>
      <c r="B1422">
        <v>7.4541410781466784</v>
      </c>
    </row>
    <row r="1423" spans="1:2" x14ac:dyDescent="0.3">
      <c r="A1423">
        <v>0.42</v>
      </c>
      <c r="B1423">
        <v>7.2442275156033498</v>
      </c>
    </row>
    <row r="1424" spans="1:2" x14ac:dyDescent="0.3">
      <c r="A1424">
        <v>0.41</v>
      </c>
      <c r="B1424">
        <v>6.9660241871061128</v>
      </c>
    </row>
    <row r="1425" spans="1:2" x14ac:dyDescent="0.3">
      <c r="A1425">
        <v>0.37</v>
      </c>
      <c r="B1425">
        <v>6.9865664594064265</v>
      </c>
    </row>
    <row r="1426" spans="1:2" x14ac:dyDescent="0.3">
      <c r="A1426">
        <v>0.7</v>
      </c>
      <c r="B1426">
        <v>7.9902381857203633</v>
      </c>
    </row>
    <row r="1427" spans="1:2" x14ac:dyDescent="0.3">
      <c r="A1427">
        <v>0.3</v>
      </c>
      <c r="B1427">
        <v>6.300785794663244</v>
      </c>
    </row>
    <row r="1428" spans="1:2" x14ac:dyDescent="0.3">
      <c r="A1428">
        <v>0.51</v>
      </c>
      <c r="B1428">
        <v>7.3485875309275928</v>
      </c>
    </row>
    <row r="1429" spans="1:2" x14ac:dyDescent="0.3">
      <c r="A1429">
        <v>0.71</v>
      </c>
      <c r="B1429">
        <v>7.7463006622314392</v>
      </c>
    </row>
    <row r="1430" spans="1:2" x14ac:dyDescent="0.3">
      <c r="A1430">
        <v>1</v>
      </c>
      <c r="B1430">
        <v>8.4709398068987749</v>
      </c>
    </row>
    <row r="1431" spans="1:2" x14ac:dyDescent="0.3">
      <c r="A1431">
        <v>0.71</v>
      </c>
      <c r="B1431">
        <v>7.7638712878202218</v>
      </c>
    </row>
    <row r="1432" spans="1:2" x14ac:dyDescent="0.3">
      <c r="A1432">
        <v>0.55000000000000004</v>
      </c>
      <c r="B1432">
        <v>7.4301141385618008</v>
      </c>
    </row>
    <row r="1433" spans="1:2" x14ac:dyDescent="0.3">
      <c r="A1433">
        <v>0.3</v>
      </c>
      <c r="B1433">
        <v>6.2265366692874657</v>
      </c>
    </row>
    <row r="1434" spans="1:2" x14ac:dyDescent="0.3">
      <c r="A1434">
        <v>0.71</v>
      </c>
      <c r="B1434">
        <v>7.9610214658833698</v>
      </c>
    </row>
    <row r="1435" spans="1:2" x14ac:dyDescent="0.3">
      <c r="A1435">
        <v>0.55000000000000004</v>
      </c>
      <c r="B1435">
        <v>7.3543623304214769</v>
      </c>
    </row>
    <row r="1436" spans="1:2" x14ac:dyDescent="0.3">
      <c r="A1436">
        <v>0.5</v>
      </c>
      <c r="B1436">
        <v>7.2772477266314839</v>
      </c>
    </row>
    <row r="1437" spans="1:2" x14ac:dyDescent="0.3">
      <c r="A1437">
        <v>0.23</v>
      </c>
      <c r="B1437">
        <v>6.3062752869480159</v>
      </c>
    </row>
    <row r="1438" spans="1:2" x14ac:dyDescent="0.3">
      <c r="A1438">
        <v>0.43</v>
      </c>
      <c r="B1438">
        <v>6.633318433280377</v>
      </c>
    </row>
    <row r="1439" spans="1:2" x14ac:dyDescent="0.3">
      <c r="A1439">
        <v>0.5</v>
      </c>
      <c r="B1439">
        <v>7.5616417455887799</v>
      </c>
    </row>
    <row r="1440" spans="1:2" x14ac:dyDescent="0.3">
      <c r="A1440">
        <v>0.53</v>
      </c>
      <c r="B1440">
        <v>7.5796788230904557</v>
      </c>
    </row>
    <row r="1441" spans="1:2" x14ac:dyDescent="0.3">
      <c r="A1441">
        <v>0.48</v>
      </c>
      <c r="B1441">
        <v>6.9847163201182658</v>
      </c>
    </row>
    <row r="1442" spans="1:2" x14ac:dyDescent="0.3">
      <c r="A1442">
        <v>0.31</v>
      </c>
      <c r="B1442">
        <v>6.8035052576083377</v>
      </c>
    </row>
    <row r="1443" spans="1:2" x14ac:dyDescent="0.3">
      <c r="A1443">
        <v>0.52</v>
      </c>
      <c r="B1443">
        <v>7.3957216086020452</v>
      </c>
    </row>
    <row r="1444" spans="1:2" x14ac:dyDescent="0.3">
      <c r="A1444">
        <v>0.32</v>
      </c>
      <c r="B1444">
        <v>6.4738906963522744</v>
      </c>
    </row>
    <row r="1445" spans="1:2" x14ac:dyDescent="0.3">
      <c r="A1445">
        <v>0.42</v>
      </c>
      <c r="B1445">
        <v>6.9382844840169602</v>
      </c>
    </row>
    <row r="1446" spans="1:2" x14ac:dyDescent="0.3">
      <c r="A1446">
        <v>0.42</v>
      </c>
      <c r="B1446">
        <v>6.4967749901858625</v>
      </c>
    </row>
    <row r="1447" spans="1:2" x14ac:dyDescent="0.3">
      <c r="A1447">
        <v>0.51</v>
      </c>
      <c r="B1447">
        <v>6.9117473002516743</v>
      </c>
    </row>
    <row r="1448" spans="1:2" x14ac:dyDescent="0.3">
      <c r="A1448">
        <v>0.3</v>
      </c>
      <c r="B1448">
        <v>6.2633982625916236</v>
      </c>
    </row>
    <row r="1449" spans="1:2" x14ac:dyDescent="0.3">
      <c r="A1449">
        <v>0.7</v>
      </c>
      <c r="B1449">
        <v>7.5469741175165268</v>
      </c>
    </row>
    <row r="1450" spans="1:2" x14ac:dyDescent="0.3">
      <c r="A1450">
        <v>0.3</v>
      </c>
      <c r="B1450">
        <v>6.0844994130751715</v>
      </c>
    </row>
    <row r="1451" spans="1:2" x14ac:dyDescent="0.3">
      <c r="A1451">
        <v>0.95</v>
      </c>
      <c r="B1451">
        <v>8.2076744243552824</v>
      </c>
    </row>
    <row r="1452" spans="1:2" x14ac:dyDescent="0.3">
      <c r="A1452">
        <v>0.3</v>
      </c>
      <c r="B1452">
        <v>6.2653012127377101</v>
      </c>
    </row>
    <row r="1453" spans="1:2" x14ac:dyDescent="0.3">
      <c r="A1453">
        <v>0.41</v>
      </c>
      <c r="B1453">
        <v>7.0094089327086371</v>
      </c>
    </row>
    <row r="1454" spans="1:2" x14ac:dyDescent="0.3">
      <c r="A1454">
        <v>0.7</v>
      </c>
      <c r="B1454">
        <v>7.950854857719988</v>
      </c>
    </row>
    <row r="1455" spans="1:2" x14ac:dyDescent="0.3">
      <c r="A1455">
        <v>0.4</v>
      </c>
      <c r="B1455">
        <v>7.0255383146385206</v>
      </c>
    </row>
    <row r="1456" spans="1:2" x14ac:dyDescent="0.3">
      <c r="A1456">
        <v>0.31</v>
      </c>
      <c r="B1456">
        <v>6.4377516497364011</v>
      </c>
    </row>
    <row r="1457" spans="1:2" x14ac:dyDescent="0.3">
      <c r="A1457">
        <v>0.35</v>
      </c>
      <c r="B1457">
        <v>6.2672005485413624</v>
      </c>
    </row>
    <row r="1458" spans="1:2" x14ac:dyDescent="0.3">
      <c r="A1458">
        <v>0.3</v>
      </c>
      <c r="B1458">
        <v>6.5998704992128365</v>
      </c>
    </row>
    <row r="1459" spans="1:2" x14ac:dyDescent="0.3">
      <c r="A1459">
        <v>0.3</v>
      </c>
      <c r="B1459">
        <v>6.313548046277095</v>
      </c>
    </row>
    <row r="1460" spans="1:2" x14ac:dyDescent="0.3">
      <c r="A1460">
        <v>0.8</v>
      </c>
      <c r="B1460">
        <v>8.0333340158800617</v>
      </c>
    </row>
    <row r="1461" spans="1:2" x14ac:dyDescent="0.3">
      <c r="A1461">
        <v>0.34</v>
      </c>
      <c r="B1461">
        <v>6.5708829623395841</v>
      </c>
    </row>
    <row r="1462" spans="1:2" x14ac:dyDescent="0.3">
      <c r="A1462">
        <v>0.4</v>
      </c>
      <c r="B1462">
        <v>6.7511014689367599</v>
      </c>
    </row>
    <row r="1463" spans="1:2" x14ac:dyDescent="0.3">
      <c r="A1463">
        <v>0.32</v>
      </c>
      <c r="B1463">
        <v>6.4167322825123261</v>
      </c>
    </row>
    <row r="1464" spans="1:2" x14ac:dyDescent="0.3">
      <c r="A1464">
        <v>0.73</v>
      </c>
      <c r="B1464">
        <v>7.9617188159813645</v>
      </c>
    </row>
    <row r="1465" spans="1:2" x14ac:dyDescent="0.3">
      <c r="A1465">
        <v>0.35</v>
      </c>
      <c r="B1465">
        <v>6.8916258970522533</v>
      </c>
    </row>
    <row r="1466" spans="1:2" x14ac:dyDescent="0.3">
      <c r="A1466">
        <v>0.72</v>
      </c>
      <c r="B1466">
        <v>7.4888529557334591</v>
      </c>
    </row>
    <row r="1467" spans="1:2" x14ac:dyDescent="0.3">
      <c r="A1467">
        <v>0.78</v>
      </c>
      <c r="B1467">
        <v>7.6372343887894729</v>
      </c>
    </row>
    <row r="1468" spans="1:2" x14ac:dyDescent="0.3">
      <c r="A1468">
        <v>0.79</v>
      </c>
      <c r="B1468">
        <v>8.0737146411098575</v>
      </c>
    </row>
    <row r="1469" spans="1:2" x14ac:dyDescent="0.3">
      <c r="A1469">
        <v>0.7</v>
      </c>
      <c r="B1469">
        <v>7.5016344578834131</v>
      </c>
    </row>
    <row r="1470" spans="1:2" x14ac:dyDescent="0.3">
      <c r="A1470">
        <v>0.51</v>
      </c>
      <c r="B1470">
        <v>7.1420365747068031</v>
      </c>
    </row>
    <row r="1471" spans="1:2" x14ac:dyDescent="0.3">
      <c r="A1471">
        <v>0.3</v>
      </c>
      <c r="B1471">
        <v>6.3526293963195668</v>
      </c>
    </row>
    <row r="1472" spans="1:2" x14ac:dyDescent="0.3">
      <c r="A1472">
        <v>0.23</v>
      </c>
      <c r="B1472">
        <v>6.1696107324914564</v>
      </c>
    </row>
    <row r="1473" spans="1:2" x14ac:dyDescent="0.3">
      <c r="A1473">
        <v>0.5</v>
      </c>
      <c r="B1473">
        <v>7.3926475207216233</v>
      </c>
    </row>
    <row r="1474" spans="1:2" x14ac:dyDescent="0.3">
      <c r="A1474">
        <v>0.5</v>
      </c>
      <c r="B1474">
        <v>7.3926475207216233</v>
      </c>
    </row>
    <row r="1475" spans="1:2" x14ac:dyDescent="0.3">
      <c r="A1475">
        <v>0.23</v>
      </c>
      <c r="B1475">
        <v>6.2728770065461674</v>
      </c>
    </row>
    <row r="1476" spans="1:2" x14ac:dyDescent="0.3">
      <c r="A1476">
        <v>0.41</v>
      </c>
      <c r="B1476">
        <v>7.0791843946096682</v>
      </c>
    </row>
    <row r="1477" spans="1:2" x14ac:dyDescent="0.3">
      <c r="A1477">
        <v>0.31</v>
      </c>
      <c r="B1477">
        <v>6.8895913083544658</v>
      </c>
    </row>
    <row r="1478" spans="1:2" x14ac:dyDescent="0.3">
      <c r="A1478">
        <v>0.42</v>
      </c>
      <c r="B1478">
        <v>6.6476883735633292</v>
      </c>
    </row>
    <row r="1479" spans="1:2" x14ac:dyDescent="0.3">
      <c r="A1479">
        <v>0.5</v>
      </c>
      <c r="B1479">
        <v>7.1380730340443472</v>
      </c>
    </row>
    <row r="1480" spans="1:2" x14ac:dyDescent="0.3">
      <c r="A1480">
        <v>0.38</v>
      </c>
      <c r="B1480">
        <v>6.7638849085624351</v>
      </c>
    </row>
    <row r="1481" spans="1:2" x14ac:dyDescent="0.3">
      <c r="A1481">
        <v>0.42</v>
      </c>
      <c r="B1481">
        <v>6.8997231072848724</v>
      </c>
    </row>
    <row r="1482" spans="1:2" x14ac:dyDescent="0.3">
      <c r="A1482">
        <v>0.55000000000000004</v>
      </c>
      <c r="B1482">
        <v>7.4169796213811541</v>
      </c>
    </row>
    <row r="1483" spans="1:2" x14ac:dyDescent="0.3">
      <c r="A1483">
        <v>0.43</v>
      </c>
      <c r="B1483">
        <v>6.5736801669606457</v>
      </c>
    </row>
    <row r="1484" spans="1:2" x14ac:dyDescent="0.3">
      <c r="A1484">
        <v>0.7</v>
      </c>
      <c r="B1484">
        <v>8.0478293574578412</v>
      </c>
    </row>
    <row r="1485" spans="1:2" x14ac:dyDescent="0.3">
      <c r="A1485">
        <v>0.9</v>
      </c>
      <c r="B1485">
        <v>8.395703293828527</v>
      </c>
    </row>
    <row r="1486" spans="1:2" x14ac:dyDescent="0.3">
      <c r="A1486">
        <v>0.62</v>
      </c>
      <c r="B1486">
        <v>7.95892649305011</v>
      </c>
    </row>
    <row r="1487" spans="1:2" x14ac:dyDescent="0.3">
      <c r="A1487">
        <v>0.47</v>
      </c>
      <c r="B1487">
        <v>7.0048819897128594</v>
      </c>
    </row>
    <row r="1488" spans="1:2" x14ac:dyDescent="0.3">
      <c r="A1488">
        <v>0.42</v>
      </c>
      <c r="B1488">
        <v>6.5834092221587648</v>
      </c>
    </row>
    <row r="1489" spans="1:2" x14ac:dyDescent="0.3">
      <c r="A1489">
        <v>0.9</v>
      </c>
      <c r="B1489">
        <v>8.3673001018416198</v>
      </c>
    </row>
    <row r="1490" spans="1:2" x14ac:dyDescent="0.3">
      <c r="A1490">
        <v>0.71</v>
      </c>
      <c r="B1490">
        <v>7.5973963202127948</v>
      </c>
    </row>
    <row r="1491" spans="1:2" x14ac:dyDescent="0.3">
      <c r="A1491">
        <v>0.41</v>
      </c>
      <c r="B1491">
        <v>7.0833878476252954</v>
      </c>
    </row>
    <row r="1492" spans="1:2" x14ac:dyDescent="0.3">
      <c r="A1492">
        <v>0.31</v>
      </c>
      <c r="B1492">
        <v>6.0112671744041615</v>
      </c>
    </row>
    <row r="1493" spans="1:2" x14ac:dyDescent="0.3">
      <c r="A1493">
        <v>0.3</v>
      </c>
      <c r="B1493">
        <v>6.5279579176225502</v>
      </c>
    </row>
    <row r="1494" spans="1:2" x14ac:dyDescent="0.3">
      <c r="A1494">
        <v>0.55000000000000004</v>
      </c>
      <c r="B1494">
        <v>7.4000095171626921</v>
      </c>
    </row>
    <row r="1495" spans="1:2" x14ac:dyDescent="0.3">
      <c r="A1495">
        <v>0.56000000000000005</v>
      </c>
      <c r="B1495">
        <v>7.0698741284585722</v>
      </c>
    </row>
    <row r="1496" spans="1:2" x14ac:dyDescent="0.3">
      <c r="A1496">
        <v>0.3</v>
      </c>
      <c r="B1496">
        <v>6.1025585946135692</v>
      </c>
    </row>
    <row r="1497" spans="1:2" x14ac:dyDescent="0.3">
      <c r="A1497">
        <v>0.42</v>
      </c>
      <c r="B1497">
        <v>6.7250336421668431</v>
      </c>
    </row>
    <row r="1498" spans="1:2" x14ac:dyDescent="0.3">
      <c r="A1498">
        <v>0.74</v>
      </c>
      <c r="B1498">
        <v>8.0592762233056483</v>
      </c>
    </row>
    <row r="1499" spans="1:2" x14ac:dyDescent="0.3">
      <c r="A1499">
        <v>0.77</v>
      </c>
      <c r="B1499">
        <v>7.9240723249234168</v>
      </c>
    </row>
    <row r="1500" spans="1:2" x14ac:dyDescent="0.3">
      <c r="A1500">
        <v>0.32</v>
      </c>
      <c r="B1500">
        <v>6.4134589571673573</v>
      </c>
    </row>
    <row r="1501" spans="1:2" x14ac:dyDescent="0.3">
      <c r="A1501">
        <v>0.4</v>
      </c>
      <c r="B1501">
        <v>6.4952655559370083</v>
      </c>
    </row>
    <row r="1502" spans="1:2" x14ac:dyDescent="0.3">
      <c r="A1502">
        <v>1.01</v>
      </c>
      <c r="B1502">
        <v>8.3238511313388166</v>
      </c>
    </row>
    <row r="1503" spans="1:2" x14ac:dyDescent="0.3">
      <c r="A1503">
        <v>1.02</v>
      </c>
      <c r="B1503">
        <v>7.9627639301681148</v>
      </c>
    </row>
    <row r="1504" spans="1:2" x14ac:dyDescent="0.3">
      <c r="A1504">
        <v>1.0900000000000001</v>
      </c>
      <c r="B1504">
        <v>8.5993260209547593</v>
      </c>
    </row>
    <row r="1505" spans="1:2" x14ac:dyDescent="0.3">
      <c r="A1505">
        <v>1.56</v>
      </c>
      <c r="B1505">
        <v>9.3611712616787663</v>
      </c>
    </row>
    <row r="1506" spans="1:2" x14ac:dyDescent="0.3">
      <c r="A1506">
        <v>1.02</v>
      </c>
      <c r="B1506">
        <v>8.7934603610527198</v>
      </c>
    </row>
    <row r="1507" spans="1:2" x14ac:dyDescent="0.3">
      <c r="A1507">
        <v>1.04</v>
      </c>
      <c r="B1507">
        <v>8.7577836563341673</v>
      </c>
    </row>
    <row r="1508" spans="1:2" x14ac:dyDescent="0.3">
      <c r="A1508">
        <v>1.04</v>
      </c>
      <c r="B1508">
        <v>8.1388567506963252</v>
      </c>
    </row>
    <row r="1509" spans="1:2" x14ac:dyDescent="0.3">
      <c r="A1509">
        <v>1.01</v>
      </c>
      <c r="B1509">
        <v>8.7821694263323806</v>
      </c>
    </row>
    <row r="1510" spans="1:2" x14ac:dyDescent="0.3">
      <c r="A1510">
        <v>1.1000000000000001</v>
      </c>
      <c r="B1510">
        <v>9.1766801704835483</v>
      </c>
    </row>
    <row r="1511" spans="1:2" x14ac:dyDescent="0.3">
      <c r="A1511">
        <v>1.52</v>
      </c>
      <c r="B1511">
        <v>9.1890145852614307</v>
      </c>
    </row>
    <row r="1512" spans="1:2" x14ac:dyDescent="0.3">
      <c r="A1512">
        <v>1.21</v>
      </c>
      <c r="B1512">
        <v>8.5037026012337389</v>
      </c>
    </row>
    <row r="1513" spans="1:2" x14ac:dyDescent="0.3">
      <c r="A1513">
        <v>1.63</v>
      </c>
      <c r="B1513">
        <v>9.2966098071283589</v>
      </c>
    </row>
    <row r="1514" spans="1:2" x14ac:dyDescent="0.3">
      <c r="A1514">
        <v>1.01</v>
      </c>
      <c r="B1514">
        <v>8.5271435222694052</v>
      </c>
    </row>
    <row r="1515" spans="1:2" x14ac:dyDescent="0.3">
      <c r="A1515">
        <v>1.52</v>
      </c>
      <c r="B1515">
        <v>9.5323514047515552</v>
      </c>
    </row>
    <row r="1516" spans="1:2" x14ac:dyDescent="0.3">
      <c r="A1516">
        <v>1.1399999999999999</v>
      </c>
      <c r="B1516">
        <v>8.7111138840535443</v>
      </c>
    </row>
    <row r="1517" spans="1:2" x14ac:dyDescent="0.3">
      <c r="A1517">
        <v>1.18</v>
      </c>
      <c r="B1517">
        <v>8.429235912657095</v>
      </c>
    </row>
    <row r="1518" spans="1:2" x14ac:dyDescent="0.3">
      <c r="A1518">
        <v>1.06</v>
      </c>
      <c r="B1518">
        <v>8.4823946858735422</v>
      </c>
    </row>
    <row r="1519" spans="1:2" x14ac:dyDescent="0.3">
      <c r="A1519">
        <v>1.21</v>
      </c>
      <c r="B1519">
        <v>8.9316841107317142</v>
      </c>
    </row>
    <row r="1520" spans="1:2" x14ac:dyDescent="0.3">
      <c r="A1520">
        <v>1.4</v>
      </c>
      <c r="B1520">
        <v>8.9492353143748549</v>
      </c>
    </row>
    <row r="1521" spans="1:2" x14ac:dyDescent="0.3">
      <c r="A1521">
        <v>1.18</v>
      </c>
      <c r="B1521">
        <v>8.8479347533284649</v>
      </c>
    </row>
    <row r="1522" spans="1:2" x14ac:dyDescent="0.3">
      <c r="A1522">
        <v>1.1299999999999999</v>
      </c>
      <c r="B1522">
        <v>8.6046544671862311</v>
      </c>
    </row>
    <row r="1523" spans="1:2" x14ac:dyDescent="0.3">
      <c r="A1523">
        <v>1.7</v>
      </c>
      <c r="B1523">
        <v>9.3345030145966046</v>
      </c>
    </row>
    <row r="1524" spans="1:2" x14ac:dyDescent="0.3">
      <c r="A1524">
        <v>1.19</v>
      </c>
      <c r="B1524">
        <v>8.6296286207460255</v>
      </c>
    </row>
    <row r="1525" spans="1:2" x14ac:dyDescent="0.3">
      <c r="A1525">
        <v>1.1000000000000001</v>
      </c>
      <c r="B1525">
        <v>8.5047156699051243</v>
      </c>
    </row>
    <row r="1526" spans="1:2" x14ac:dyDescent="0.3">
      <c r="A1526">
        <v>1.51</v>
      </c>
      <c r="B1526">
        <v>9.3444341064568821</v>
      </c>
    </row>
    <row r="1527" spans="1:2" x14ac:dyDescent="0.3">
      <c r="A1527">
        <v>1.05</v>
      </c>
      <c r="B1527">
        <v>8.903407519932264</v>
      </c>
    </row>
    <row r="1528" spans="1:2" x14ac:dyDescent="0.3">
      <c r="A1528">
        <v>1.06</v>
      </c>
      <c r="B1528">
        <v>8.5401281626987338</v>
      </c>
    </row>
    <row r="1529" spans="1:2" x14ac:dyDescent="0.3">
      <c r="A1529">
        <v>2</v>
      </c>
      <c r="B1529">
        <v>9.2971600639287431</v>
      </c>
    </row>
    <row r="1530" spans="1:2" x14ac:dyDescent="0.3">
      <c r="A1530">
        <v>1.23</v>
      </c>
      <c r="B1530">
        <v>9.2215770039021709</v>
      </c>
    </row>
    <row r="1531" spans="1:2" x14ac:dyDescent="0.3">
      <c r="A1531">
        <v>1.51</v>
      </c>
      <c r="B1531">
        <v>9.2674765633469924</v>
      </c>
    </row>
    <row r="1532" spans="1:2" x14ac:dyDescent="0.3">
      <c r="A1532">
        <v>1.35</v>
      </c>
      <c r="B1532">
        <v>8.73214326770192</v>
      </c>
    </row>
    <row r="1533" spans="1:2" x14ac:dyDescent="0.3">
      <c r="A1533">
        <v>1.01</v>
      </c>
      <c r="B1533">
        <v>8.3570244392634159</v>
      </c>
    </row>
    <row r="1534" spans="1:2" x14ac:dyDescent="0.3">
      <c r="A1534">
        <v>1.02</v>
      </c>
      <c r="B1534">
        <v>9.0260568918686879</v>
      </c>
    </row>
    <row r="1535" spans="1:2" x14ac:dyDescent="0.3">
      <c r="A1535">
        <v>1.5</v>
      </c>
      <c r="B1535">
        <v>9.209039526243135</v>
      </c>
    </row>
    <row r="1536" spans="1:2" x14ac:dyDescent="0.3">
      <c r="A1536">
        <v>1.1499999999999999</v>
      </c>
      <c r="B1536">
        <v>8.4869401482452158</v>
      </c>
    </row>
    <row r="1537" spans="1:2" x14ac:dyDescent="0.3">
      <c r="A1537">
        <v>1.74</v>
      </c>
      <c r="B1537">
        <v>9.2189036026366704</v>
      </c>
    </row>
    <row r="1538" spans="1:2" x14ac:dyDescent="0.3">
      <c r="A1538">
        <v>1.04</v>
      </c>
      <c r="B1538">
        <v>8.9169084675437951</v>
      </c>
    </row>
    <row r="1539" spans="1:2" x14ac:dyDescent="0.3">
      <c r="A1539">
        <v>1.19</v>
      </c>
      <c r="B1539">
        <v>8.8218798626838417</v>
      </c>
    </row>
    <row r="1540" spans="1:2" x14ac:dyDescent="0.3">
      <c r="A1540">
        <v>1.01</v>
      </c>
      <c r="B1540">
        <v>8.2980416613715651</v>
      </c>
    </row>
    <row r="1541" spans="1:2" x14ac:dyDescent="0.3">
      <c r="A1541">
        <v>1.17</v>
      </c>
      <c r="B1541">
        <v>8.4998435530811243</v>
      </c>
    </row>
    <row r="1542" spans="1:2" x14ac:dyDescent="0.3">
      <c r="A1542">
        <v>1.54</v>
      </c>
      <c r="B1542">
        <v>9.1238016105589441</v>
      </c>
    </row>
    <row r="1543" spans="1:2" x14ac:dyDescent="0.3">
      <c r="A1543">
        <v>1.07</v>
      </c>
      <c r="B1543">
        <v>9.1801903950252992</v>
      </c>
    </row>
    <row r="1544" spans="1:2" x14ac:dyDescent="0.3">
      <c r="A1544">
        <v>1.51</v>
      </c>
      <c r="B1544">
        <v>9.1862525764470924</v>
      </c>
    </row>
    <row r="1545" spans="1:2" x14ac:dyDescent="0.3">
      <c r="A1545">
        <v>1.01</v>
      </c>
      <c r="B1545">
        <v>8.4493425245080633</v>
      </c>
    </row>
    <row r="1546" spans="1:2" x14ac:dyDescent="0.3">
      <c r="A1546">
        <v>1.27</v>
      </c>
      <c r="B1546">
        <v>8.6588663497323832</v>
      </c>
    </row>
    <row r="1547" spans="1:2" x14ac:dyDescent="0.3">
      <c r="A1547">
        <v>1.54</v>
      </c>
      <c r="B1547">
        <v>9.1110723703175136</v>
      </c>
    </row>
    <row r="1548" spans="1:2" x14ac:dyDescent="0.3">
      <c r="A1548">
        <v>1.57</v>
      </c>
      <c r="B1548">
        <v>9.4372368721596995</v>
      </c>
    </row>
    <row r="1549" spans="1:2" x14ac:dyDescent="0.3">
      <c r="A1549">
        <v>1.54</v>
      </c>
      <c r="B1549">
        <v>9.2446451756681736</v>
      </c>
    </row>
    <row r="1550" spans="1:2" x14ac:dyDescent="0.3">
      <c r="A1550">
        <v>1.53</v>
      </c>
      <c r="B1550">
        <v>9.3387335867445813</v>
      </c>
    </row>
    <row r="1551" spans="1:2" x14ac:dyDescent="0.3">
      <c r="A1551">
        <v>2</v>
      </c>
      <c r="B1551">
        <v>9.5127386282636444</v>
      </c>
    </row>
    <row r="1552" spans="1:2" x14ac:dyDescent="0.3">
      <c r="A1552">
        <v>1.5</v>
      </c>
      <c r="B1552">
        <v>9.1222738931077316</v>
      </c>
    </row>
    <row r="1553" spans="1:2" x14ac:dyDescent="0.3">
      <c r="A1553">
        <v>1.69</v>
      </c>
      <c r="B1553">
        <v>9.673382324888367</v>
      </c>
    </row>
    <row r="1554" spans="1:2" x14ac:dyDescent="0.3">
      <c r="A1554">
        <v>1.03</v>
      </c>
      <c r="B1554">
        <v>8.4844633667933191</v>
      </c>
    </row>
    <row r="1555" spans="1:2" x14ac:dyDescent="0.3">
      <c r="A1555">
        <v>1.7</v>
      </c>
      <c r="B1555">
        <v>9.7601943827096509</v>
      </c>
    </row>
    <row r="1556" spans="1:2" x14ac:dyDescent="0.3">
      <c r="A1556">
        <v>1.02</v>
      </c>
      <c r="B1556">
        <v>8.9324766084617409</v>
      </c>
    </row>
    <row r="1557" spans="1:2" x14ac:dyDescent="0.3">
      <c r="A1557">
        <v>1.1299999999999999</v>
      </c>
      <c r="B1557">
        <v>9.1284793454958617</v>
      </c>
    </row>
    <row r="1558" spans="1:2" x14ac:dyDescent="0.3">
      <c r="A1558">
        <v>1.08</v>
      </c>
      <c r="B1558">
        <v>8.2550489027522946</v>
      </c>
    </row>
    <row r="1559" spans="1:2" x14ac:dyDescent="0.3">
      <c r="A1559">
        <v>1.61</v>
      </c>
      <c r="B1559">
        <v>9.8156394619629328</v>
      </c>
    </row>
    <row r="1560" spans="1:2" x14ac:dyDescent="0.3">
      <c r="A1560">
        <v>1.01</v>
      </c>
      <c r="B1560">
        <v>8.9046300970050112</v>
      </c>
    </row>
    <row r="1561" spans="1:2" x14ac:dyDescent="0.3">
      <c r="A1561">
        <v>1.03</v>
      </c>
      <c r="B1561">
        <v>8.3728608205263182</v>
      </c>
    </row>
    <row r="1562" spans="1:2" x14ac:dyDescent="0.3">
      <c r="A1562">
        <v>1.01</v>
      </c>
      <c r="B1562">
        <v>9.1572560008837272</v>
      </c>
    </row>
    <row r="1563" spans="1:2" x14ac:dyDescent="0.3">
      <c r="A1563">
        <v>1.0900000000000001</v>
      </c>
      <c r="B1563">
        <v>9.1765767418233732</v>
      </c>
    </row>
    <row r="1564" spans="1:2" x14ac:dyDescent="0.3">
      <c r="A1564">
        <v>1.01</v>
      </c>
      <c r="B1564">
        <v>8.7530555151382217</v>
      </c>
    </row>
    <row r="1565" spans="1:2" x14ac:dyDescent="0.3">
      <c r="A1565">
        <v>1.01</v>
      </c>
      <c r="B1565">
        <v>8.6483968770315816</v>
      </c>
    </row>
    <row r="1566" spans="1:2" x14ac:dyDescent="0.3">
      <c r="A1566">
        <v>1.1100000000000001</v>
      </c>
      <c r="B1566">
        <v>8.4551049991028151</v>
      </c>
    </row>
    <row r="1567" spans="1:2" x14ac:dyDescent="0.3">
      <c r="A1567">
        <v>1.8</v>
      </c>
      <c r="B1567">
        <v>9.6033279585732352</v>
      </c>
    </row>
    <row r="1568" spans="1:2" x14ac:dyDescent="0.3">
      <c r="A1568">
        <v>1.0900000000000001</v>
      </c>
      <c r="B1568">
        <v>9.2346426644991482</v>
      </c>
    </row>
    <row r="1569" spans="1:2" x14ac:dyDescent="0.3">
      <c r="A1569">
        <v>2</v>
      </c>
      <c r="B1569">
        <v>9.7798499120779496</v>
      </c>
    </row>
    <row r="1570" spans="1:2" x14ac:dyDescent="0.3">
      <c r="A1570">
        <v>1.32</v>
      </c>
      <c r="B1570">
        <v>9.1664929721959059</v>
      </c>
    </row>
    <row r="1571" spans="1:2" x14ac:dyDescent="0.3">
      <c r="A1571">
        <v>1.01</v>
      </c>
      <c r="B1571">
        <v>8.0336584278861505</v>
      </c>
    </row>
    <row r="1572" spans="1:2" x14ac:dyDescent="0.3">
      <c r="A1572">
        <v>1.02</v>
      </c>
      <c r="B1572">
        <v>8.2870250251650628</v>
      </c>
    </row>
    <row r="1573" spans="1:2" x14ac:dyDescent="0.3">
      <c r="A1573">
        <v>1.02</v>
      </c>
      <c r="B1573">
        <v>8.1464193230980033</v>
      </c>
    </row>
    <row r="1574" spans="1:2" x14ac:dyDescent="0.3">
      <c r="A1574">
        <v>1.2</v>
      </c>
      <c r="B1574">
        <v>8.6077648896006238</v>
      </c>
    </row>
    <row r="1575" spans="1:2" x14ac:dyDescent="0.3">
      <c r="A1575">
        <v>1.39</v>
      </c>
      <c r="B1575">
        <v>9.0908809319388553</v>
      </c>
    </row>
    <row r="1576" spans="1:2" x14ac:dyDescent="0.3">
      <c r="A1576">
        <v>1.01</v>
      </c>
      <c r="B1576">
        <v>8.4452674518446482</v>
      </c>
    </row>
    <row r="1577" spans="1:2" x14ac:dyDescent="0.3">
      <c r="A1577">
        <v>1.01</v>
      </c>
      <c r="B1577">
        <v>8.8811416193214683</v>
      </c>
    </row>
    <row r="1578" spans="1:2" x14ac:dyDescent="0.3">
      <c r="A1578">
        <v>1.34</v>
      </c>
      <c r="B1578">
        <v>8.7922458474678766</v>
      </c>
    </row>
    <row r="1579" spans="1:2" x14ac:dyDescent="0.3">
      <c r="A1579">
        <v>1.51</v>
      </c>
      <c r="B1579">
        <v>9.6434206471173205</v>
      </c>
    </row>
    <row r="1580" spans="1:2" x14ac:dyDescent="0.3">
      <c r="A1580">
        <v>1.71</v>
      </c>
      <c r="B1580">
        <v>9.5433064692681082</v>
      </c>
    </row>
    <row r="1581" spans="1:2" x14ac:dyDescent="0.3">
      <c r="A1581">
        <v>1.17</v>
      </c>
      <c r="B1581">
        <v>8.3167891270715177</v>
      </c>
    </row>
    <row r="1582" spans="1:2" x14ac:dyDescent="0.3">
      <c r="A1582">
        <v>1.49</v>
      </c>
      <c r="B1582">
        <v>9.4649825903497629</v>
      </c>
    </row>
    <row r="1583" spans="1:2" x14ac:dyDescent="0.3">
      <c r="A1583">
        <v>1.01</v>
      </c>
      <c r="B1583">
        <v>8.3118895582303587</v>
      </c>
    </row>
    <row r="1584" spans="1:2" x14ac:dyDescent="0.3">
      <c r="A1584">
        <v>1.01</v>
      </c>
      <c r="B1584">
        <v>8.1297644457941711</v>
      </c>
    </row>
    <row r="1585" spans="1:2" x14ac:dyDescent="0.3">
      <c r="A1585">
        <v>1.5</v>
      </c>
      <c r="B1585">
        <v>9.5390684138639639</v>
      </c>
    </row>
    <row r="1586" spans="1:2" x14ac:dyDescent="0.3">
      <c r="A1586">
        <v>1.07</v>
      </c>
      <c r="B1586">
        <v>8.5805435069169995</v>
      </c>
    </row>
    <row r="1587" spans="1:2" x14ac:dyDescent="0.3">
      <c r="A1587">
        <v>1.55</v>
      </c>
      <c r="B1587">
        <v>9.3100046950891286</v>
      </c>
    </row>
    <row r="1588" spans="1:2" x14ac:dyDescent="0.3">
      <c r="A1588">
        <v>1.02</v>
      </c>
      <c r="B1588">
        <v>8.7272920292096394</v>
      </c>
    </row>
    <row r="1589" spans="1:2" x14ac:dyDescent="0.3">
      <c r="A1589">
        <v>1.54</v>
      </c>
      <c r="B1589">
        <v>9.1392739235423228</v>
      </c>
    </row>
    <row r="1590" spans="1:2" x14ac:dyDescent="0.3">
      <c r="A1590">
        <v>1.06</v>
      </c>
      <c r="B1590">
        <v>8.4011087123954358</v>
      </c>
    </row>
    <row r="1591" spans="1:2" x14ac:dyDescent="0.3">
      <c r="A1591">
        <v>1.06</v>
      </c>
      <c r="B1591">
        <v>8.7920939295032845</v>
      </c>
    </row>
    <row r="1592" spans="1:2" x14ac:dyDescent="0.3">
      <c r="A1592">
        <v>1.02</v>
      </c>
      <c r="B1592">
        <v>8.8647466609054089</v>
      </c>
    </row>
    <row r="1593" spans="1:2" x14ac:dyDescent="0.3">
      <c r="A1593">
        <v>1.27</v>
      </c>
      <c r="B1593">
        <v>9.2485028330705319</v>
      </c>
    </row>
    <row r="1594" spans="1:2" x14ac:dyDescent="0.3">
      <c r="A1594">
        <v>1.1299999999999999</v>
      </c>
      <c r="B1594">
        <v>8.658519127506672</v>
      </c>
    </row>
    <row r="1595" spans="1:2" x14ac:dyDescent="0.3">
      <c r="A1595">
        <v>1.1499999999999999</v>
      </c>
      <c r="B1595">
        <v>8.1814406957193739</v>
      </c>
    </row>
    <row r="1596" spans="1:2" x14ac:dyDescent="0.3">
      <c r="A1596">
        <v>1.2</v>
      </c>
      <c r="B1596">
        <v>8.659213451436667</v>
      </c>
    </row>
    <row r="1597" spans="1:2" x14ac:dyDescent="0.3">
      <c r="A1597">
        <v>1.01</v>
      </c>
      <c r="B1597">
        <v>8.3520826713526368</v>
      </c>
    </row>
    <row r="1598" spans="1:2" x14ac:dyDescent="0.3">
      <c r="A1598">
        <v>1.04</v>
      </c>
      <c r="B1598">
        <v>8.4008840690158539</v>
      </c>
    </row>
    <row r="1599" spans="1:2" x14ac:dyDescent="0.3">
      <c r="A1599">
        <v>1.51</v>
      </c>
      <c r="B1599">
        <v>9.3780557763807746</v>
      </c>
    </row>
    <row r="1600" spans="1:2" x14ac:dyDescent="0.3">
      <c r="A1600">
        <v>1.7</v>
      </c>
      <c r="B1600">
        <v>8.8919241401545399</v>
      </c>
    </row>
    <row r="1601" spans="1:2" x14ac:dyDescent="0.3">
      <c r="A1601">
        <v>1.0900000000000001</v>
      </c>
      <c r="B1601">
        <v>8.8025224982844215</v>
      </c>
    </row>
    <row r="1602" spans="1:2" x14ac:dyDescent="0.3">
      <c r="A1602">
        <v>1.02</v>
      </c>
      <c r="B1602">
        <v>8.503499864284235</v>
      </c>
    </row>
    <row r="1603" spans="1:2" x14ac:dyDescent="0.3">
      <c r="A1603">
        <v>1.06</v>
      </c>
      <c r="B1603">
        <v>8.7476697900972393</v>
      </c>
    </row>
    <row r="1604" spans="1:2" x14ac:dyDescent="0.3">
      <c r="A1604">
        <v>1.33</v>
      </c>
      <c r="B1604">
        <v>8.6009827171459214</v>
      </c>
    </row>
    <row r="1605" spans="1:2" x14ac:dyDescent="0.3">
      <c r="A1605">
        <v>1.53</v>
      </c>
      <c r="B1605">
        <v>9.2560782636500356</v>
      </c>
    </row>
    <row r="1606" spans="1:2" x14ac:dyDescent="0.3">
      <c r="A1606">
        <v>1.51</v>
      </c>
      <c r="B1606">
        <v>9.6266794766362249</v>
      </c>
    </row>
    <row r="1607" spans="1:2" x14ac:dyDescent="0.3">
      <c r="A1607">
        <v>1.26</v>
      </c>
      <c r="B1607">
        <v>8.8155184239664983</v>
      </c>
    </row>
    <row r="1608" spans="1:2" x14ac:dyDescent="0.3">
      <c r="A1608">
        <v>1.02</v>
      </c>
      <c r="B1608">
        <v>8.344505083590521</v>
      </c>
    </row>
    <row r="1609" spans="1:2" x14ac:dyDescent="0.3">
      <c r="A1609">
        <v>1.51</v>
      </c>
      <c r="B1609">
        <v>9.5675951477799241</v>
      </c>
    </row>
    <row r="1610" spans="1:2" x14ac:dyDescent="0.3">
      <c r="A1610">
        <v>1.05</v>
      </c>
      <c r="B1610">
        <v>8.4642142666253513</v>
      </c>
    </row>
    <row r="1611" spans="1:2" x14ac:dyDescent="0.3">
      <c r="A1611">
        <v>1.1000000000000001</v>
      </c>
      <c r="B1611">
        <v>8.2950491404351112</v>
      </c>
    </row>
    <row r="1612" spans="1:2" x14ac:dyDescent="0.3">
      <c r="A1612">
        <v>1.2</v>
      </c>
      <c r="B1612">
        <v>8.464635940677562</v>
      </c>
    </row>
    <row r="1613" spans="1:2" x14ac:dyDescent="0.3">
      <c r="A1613">
        <v>1.5</v>
      </c>
      <c r="B1613">
        <v>9.2099402919548439</v>
      </c>
    </row>
    <row r="1614" spans="1:2" x14ac:dyDescent="0.3">
      <c r="A1614">
        <v>1.51</v>
      </c>
      <c r="B1614">
        <v>9.4166225662149809</v>
      </c>
    </row>
    <row r="1615" spans="1:2" x14ac:dyDescent="0.3">
      <c r="A1615">
        <v>1.1000000000000001</v>
      </c>
      <c r="B1615">
        <v>8.3468792537465593</v>
      </c>
    </row>
    <row r="1616" spans="1:2" x14ac:dyDescent="0.3">
      <c r="A1616">
        <v>1.73</v>
      </c>
      <c r="B1616">
        <v>9.447307929883463</v>
      </c>
    </row>
    <row r="1617" spans="1:2" x14ac:dyDescent="0.3">
      <c r="A1617">
        <v>1.03</v>
      </c>
      <c r="B1617">
        <v>8.5874652444015691</v>
      </c>
    </row>
    <row r="1618" spans="1:2" x14ac:dyDescent="0.3">
      <c r="A1618">
        <v>1.0900000000000001</v>
      </c>
      <c r="B1618">
        <v>9.0386026087218738</v>
      </c>
    </row>
    <row r="1619" spans="1:2" x14ac:dyDescent="0.3">
      <c r="A1619">
        <v>1.61</v>
      </c>
      <c r="B1619">
        <v>9.4126279414110154</v>
      </c>
    </row>
    <row r="1620" spans="1:2" x14ac:dyDescent="0.3">
      <c r="A1620">
        <v>1.61</v>
      </c>
      <c r="B1620">
        <v>9.3780557763807746</v>
      </c>
    </row>
    <row r="1621" spans="1:2" x14ac:dyDescent="0.3">
      <c r="A1621">
        <v>1.07</v>
      </c>
      <c r="B1621">
        <v>8.4008840690158539</v>
      </c>
    </row>
    <row r="1622" spans="1:2" x14ac:dyDescent="0.3">
      <c r="A1622">
        <v>1.24</v>
      </c>
      <c r="B1622">
        <v>8.6769282495373972</v>
      </c>
    </row>
    <row r="1623" spans="1:2" x14ac:dyDescent="0.3">
      <c r="A1623">
        <v>1.01</v>
      </c>
      <c r="B1623">
        <v>8.4073783254090309</v>
      </c>
    </row>
    <row r="1624" spans="1:2" x14ac:dyDescent="0.3">
      <c r="A1624">
        <v>1.54</v>
      </c>
      <c r="B1624">
        <v>9.5872688219421587</v>
      </c>
    </row>
    <row r="1625" spans="1:2" x14ac:dyDescent="0.3">
      <c r="A1625">
        <v>1.01</v>
      </c>
      <c r="B1625">
        <v>7.7349961940227807</v>
      </c>
    </row>
    <row r="1626" spans="1:2" x14ac:dyDescent="0.3">
      <c r="A1626">
        <v>1.0900000000000001</v>
      </c>
      <c r="B1626">
        <v>8.6492735317734457</v>
      </c>
    </row>
    <row r="1627" spans="1:2" x14ac:dyDescent="0.3">
      <c r="A1627">
        <v>1.53</v>
      </c>
      <c r="B1627">
        <v>9.1257623955008853</v>
      </c>
    </row>
    <row r="1628" spans="1:2" x14ac:dyDescent="0.3">
      <c r="A1628">
        <v>1.05</v>
      </c>
      <c r="B1628">
        <v>8.8509474519704021</v>
      </c>
    </row>
    <row r="1629" spans="1:2" x14ac:dyDescent="0.3">
      <c r="A1629">
        <v>1.1399999999999999</v>
      </c>
      <c r="B1629">
        <v>8.545974992841689</v>
      </c>
    </row>
    <row r="1630" spans="1:2" x14ac:dyDescent="0.3">
      <c r="A1630">
        <v>1.7</v>
      </c>
      <c r="B1630">
        <v>9.2744412973827064</v>
      </c>
    </row>
    <row r="1631" spans="1:2" x14ac:dyDescent="0.3">
      <c r="A1631">
        <v>1.51</v>
      </c>
      <c r="B1631">
        <v>9.5585294122646172</v>
      </c>
    </row>
    <row r="1632" spans="1:2" x14ac:dyDescent="0.3">
      <c r="A1632">
        <v>1.62</v>
      </c>
      <c r="B1632">
        <v>9.4080430308084395</v>
      </c>
    </row>
    <row r="1633" spans="1:2" x14ac:dyDescent="0.3">
      <c r="A1633">
        <v>1.02</v>
      </c>
      <c r="B1633">
        <v>8.987821625430815</v>
      </c>
    </row>
    <row r="1634" spans="1:2" x14ac:dyDescent="0.3">
      <c r="A1634">
        <v>1.1000000000000001</v>
      </c>
      <c r="B1634">
        <v>8.745761999375512</v>
      </c>
    </row>
    <row r="1635" spans="1:2" x14ac:dyDescent="0.3">
      <c r="A1635">
        <v>1.17</v>
      </c>
      <c r="B1635">
        <v>8.4935150640616595</v>
      </c>
    </row>
    <row r="1636" spans="1:2" x14ac:dyDescent="0.3">
      <c r="A1636">
        <v>1.22</v>
      </c>
      <c r="B1636">
        <v>9.3826115929166356</v>
      </c>
    </row>
    <row r="1637" spans="1:2" x14ac:dyDescent="0.3">
      <c r="A1637">
        <v>1.71</v>
      </c>
      <c r="B1637">
        <v>9.5480261576630578</v>
      </c>
    </row>
    <row r="1638" spans="1:2" x14ac:dyDescent="0.3">
      <c r="A1638">
        <v>1.52</v>
      </c>
      <c r="B1638">
        <v>9.4662221318781654</v>
      </c>
    </row>
    <row r="1639" spans="1:2" x14ac:dyDescent="0.3">
      <c r="A1639">
        <v>1.05</v>
      </c>
      <c r="B1639">
        <v>8.6692273472717361</v>
      </c>
    </row>
    <row r="1640" spans="1:2" x14ac:dyDescent="0.3">
      <c r="A1640">
        <v>1.02</v>
      </c>
      <c r="B1640">
        <v>8.7425742376706399</v>
      </c>
    </row>
    <row r="1641" spans="1:2" x14ac:dyDescent="0.3">
      <c r="A1641">
        <v>1.06</v>
      </c>
      <c r="B1641">
        <v>8.6678520677013502</v>
      </c>
    </row>
    <row r="1642" spans="1:2" x14ac:dyDescent="0.3">
      <c r="A1642">
        <v>1.52</v>
      </c>
      <c r="B1642">
        <v>9.0631156522196576</v>
      </c>
    </row>
    <row r="1643" spans="1:2" x14ac:dyDescent="0.3">
      <c r="A1643">
        <v>1.0900000000000001</v>
      </c>
      <c r="B1643">
        <v>8.6376393444921042</v>
      </c>
    </row>
    <row r="1644" spans="1:2" x14ac:dyDescent="0.3">
      <c r="A1644">
        <v>1.05</v>
      </c>
      <c r="B1644">
        <v>8.3809151731236096</v>
      </c>
    </row>
    <row r="1645" spans="1:2" x14ac:dyDescent="0.3">
      <c r="A1645">
        <v>1.19</v>
      </c>
      <c r="B1645">
        <v>8.7204605127256549</v>
      </c>
    </row>
    <row r="1646" spans="1:2" x14ac:dyDescent="0.3">
      <c r="A1646">
        <v>1.23</v>
      </c>
      <c r="B1646">
        <v>8.7465573545435031</v>
      </c>
    </row>
    <row r="1647" spans="1:2" x14ac:dyDescent="0.3">
      <c r="A1647">
        <v>1.06</v>
      </c>
      <c r="B1647">
        <v>9.1519694586498535</v>
      </c>
    </row>
    <row r="1648" spans="1:2" x14ac:dyDescent="0.3">
      <c r="A1648">
        <v>1.29</v>
      </c>
      <c r="B1648">
        <v>8.7852336236127293</v>
      </c>
    </row>
    <row r="1649" spans="1:2" x14ac:dyDescent="0.3">
      <c r="A1649">
        <v>1.01</v>
      </c>
      <c r="B1649">
        <v>8.7957336059507352</v>
      </c>
    </row>
    <row r="1650" spans="1:2" x14ac:dyDescent="0.3">
      <c r="A1650">
        <v>1.27</v>
      </c>
      <c r="B1650">
        <v>8.5726278983043382</v>
      </c>
    </row>
    <row r="1651" spans="1:2" x14ac:dyDescent="0.3">
      <c r="A1651">
        <v>1.51</v>
      </c>
      <c r="B1651">
        <v>8.9782822032723981</v>
      </c>
    </row>
    <row r="1652" spans="1:2" x14ac:dyDescent="0.3">
      <c r="A1652">
        <v>1.26</v>
      </c>
      <c r="B1652">
        <v>8.6642329340655522</v>
      </c>
    </row>
    <row r="1653" spans="1:2" x14ac:dyDescent="0.3">
      <c r="A1653">
        <v>1.67</v>
      </c>
      <c r="B1653">
        <v>9.5478121089304793</v>
      </c>
    </row>
    <row r="1654" spans="1:2" x14ac:dyDescent="0.3">
      <c r="A1654">
        <v>1.1499999999999999</v>
      </c>
      <c r="B1654">
        <v>8.9341915353380745</v>
      </c>
    </row>
    <row r="1655" spans="1:2" x14ac:dyDescent="0.3">
      <c r="A1655">
        <v>1.5</v>
      </c>
      <c r="B1655">
        <v>9.521714556684751</v>
      </c>
    </row>
    <row r="1656" spans="1:2" x14ac:dyDescent="0.3">
      <c r="A1656">
        <v>1.25</v>
      </c>
      <c r="B1656">
        <v>8.1504679116240037</v>
      </c>
    </row>
    <row r="1657" spans="1:2" x14ac:dyDescent="0.3">
      <c r="A1657">
        <v>1.52</v>
      </c>
      <c r="B1657">
        <v>9.292012520620208</v>
      </c>
    </row>
    <row r="1658" spans="1:2" x14ac:dyDescent="0.3">
      <c r="A1658">
        <v>1.08</v>
      </c>
      <c r="B1658">
        <v>8.5659833555856686</v>
      </c>
    </row>
    <row r="1659" spans="1:2" x14ac:dyDescent="0.3">
      <c r="A1659">
        <v>2</v>
      </c>
      <c r="B1659">
        <v>9.6511726239216387</v>
      </c>
    </row>
    <row r="1660" spans="1:2" x14ac:dyDescent="0.3">
      <c r="A1660">
        <v>1.02</v>
      </c>
      <c r="B1660">
        <v>8.3037524155634124</v>
      </c>
    </row>
    <row r="1661" spans="1:2" x14ac:dyDescent="0.3">
      <c r="A1661">
        <v>1.7</v>
      </c>
      <c r="B1661">
        <v>9.4138524813411646</v>
      </c>
    </row>
    <row r="1662" spans="1:2" x14ac:dyDescent="0.3">
      <c r="A1662">
        <v>1.08</v>
      </c>
      <c r="B1662">
        <v>8.784468454090355</v>
      </c>
    </row>
    <row r="1663" spans="1:2" x14ac:dyDescent="0.3">
      <c r="A1663">
        <v>1.1399999999999999</v>
      </c>
      <c r="B1663">
        <v>8.281470857895167</v>
      </c>
    </row>
    <row r="1664" spans="1:2" x14ac:dyDescent="0.3">
      <c r="A1664">
        <v>1.1499999999999999</v>
      </c>
      <c r="B1664">
        <v>8.5550668438443189</v>
      </c>
    </row>
    <row r="1665" spans="1:2" x14ac:dyDescent="0.3">
      <c r="A1665">
        <v>1.1200000000000001</v>
      </c>
      <c r="B1665">
        <v>8.8073222675110703</v>
      </c>
    </row>
    <row r="1666" spans="1:2" x14ac:dyDescent="0.3">
      <c r="A1666">
        <v>1.32</v>
      </c>
      <c r="B1666">
        <v>9.2982596700140654</v>
      </c>
    </row>
    <row r="1667" spans="1:2" x14ac:dyDescent="0.3">
      <c r="A1667">
        <v>1.01</v>
      </c>
      <c r="B1667">
        <v>8.2679623053387097</v>
      </c>
    </row>
    <row r="1668" spans="1:2" x14ac:dyDescent="0.3">
      <c r="A1668">
        <v>1.02</v>
      </c>
      <c r="B1668">
        <v>8.234564993267135</v>
      </c>
    </row>
    <row r="1669" spans="1:2" x14ac:dyDescent="0.3">
      <c r="A1669">
        <v>1.1599999999999999</v>
      </c>
      <c r="B1669">
        <v>8.4461267429823774</v>
      </c>
    </row>
    <row r="1670" spans="1:2" x14ac:dyDescent="0.3">
      <c r="A1670">
        <v>1.27</v>
      </c>
      <c r="B1670">
        <v>9.0716528522022895</v>
      </c>
    </row>
    <row r="1671" spans="1:2" x14ac:dyDescent="0.3">
      <c r="A1671">
        <v>1.56</v>
      </c>
      <c r="B1671">
        <v>9.0260568918686879</v>
      </c>
    </row>
    <row r="1672" spans="1:2" x14ac:dyDescent="0.3">
      <c r="A1672">
        <v>1.51</v>
      </c>
      <c r="B1672">
        <v>8.9818073233775344</v>
      </c>
    </row>
    <row r="1673" spans="1:2" x14ac:dyDescent="0.3">
      <c r="A1673">
        <v>1.59</v>
      </c>
      <c r="B1673">
        <v>9.0966116066478406</v>
      </c>
    </row>
    <row r="1674" spans="1:2" x14ac:dyDescent="0.3">
      <c r="A1674">
        <v>1.6</v>
      </c>
      <c r="B1674">
        <v>9.0942558929553812</v>
      </c>
    </row>
    <row r="1675" spans="1:2" x14ac:dyDescent="0.3">
      <c r="A1675">
        <v>1.62</v>
      </c>
      <c r="B1675">
        <v>9.1781270496115308</v>
      </c>
    </row>
    <row r="1676" spans="1:2" x14ac:dyDescent="0.3">
      <c r="A1676">
        <v>1.5</v>
      </c>
      <c r="B1676">
        <v>8.7185000481212729</v>
      </c>
    </row>
    <row r="1677" spans="1:2" x14ac:dyDescent="0.3">
      <c r="A1677">
        <v>1.25</v>
      </c>
      <c r="B1677">
        <v>9.0870421556316892</v>
      </c>
    </row>
    <row r="1678" spans="1:2" x14ac:dyDescent="0.3">
      <c r="A1678">
        <v>1.04</v>
      </c>
      <c r="B1678">
        <v>8.1853502231786859</v>
      </c>
    </row>
    <row r="1679" spans="1:2" x14ac:dyDescent="0.3">
      <c r="A1679">
        <v>1.2</v>
      </c>
      <c r="B1679">
        <v>8.3820605174247405</v>
      </c>
    </row>
    <row r="1680" spans="1:2" x14ac:dyDescent="0.3">
      <c r="A1680">
        <v>1.02</v>
      </c>
      <c r="B1680">
        <v>8.5199892787182385</v>
      </c>
    </row>
    <row r="1681" spans="1:2" x14ac:dyDescent="0.3">
      <c r="A1681">
        <v>1.01</v>
      </c>
      <c r="B1681">
        <v>8.9028636721962222</v>
      </c>
    </row>
    <row r="1682" spans="1:2" x14ac:dyDescent="0.3">
      <c r="A1682">
        <v>1.24</v>
      </c>
      <c r="B1682">
        <v>9.1889124245625631</v>
      </c>
    </row>
    <row r="1683" spans="1:2" x14ac:dyDescent="0.3">
      <c r="A1683">
        <v>1.54</v>
      </c>
      <c r="B1683">
        <v>9.4399430183511317</v>
      </c>
    </row>
    <row r="1684" spans="1:2" x14ac:dyDescent="0.3">
      <c r="A1684">
        <v>1.1000000000000001</v>
      </c>
      <c r="B1684">
        <v>9.0585868167486456</v>
      </c>
    </row>
    <row r="1685" spans="1:2" x14ac:dyDescent="0.3">
      <c r="A1685">
        <v>1.01</v>
      </c>
      <c r="B1685">
        <v>8.9179807099732908</v>
      </c>
    </row>
    <row r="1686" spans="1:2" x14ac:dyDescent="0.3">
      <c r="A1686">
        <v>1.51</v>
      </c>
      <c r="B1686">
        <v>8.5318847401592279</v>
      </c>
    </row>
    <row r="1687" spans="1:2" x14ac:dyDescent="0.3">
      <c r="A1687">
        <v>1.52</v>
      </c>
      <c r="B1687">
        <v>9.3140695577386587</v>
      </c>
    </row>
    <row r="1688" spans="1:2" x14ac:dyDescent="0.3">
      <c r="A1688">
        <v>1.77</v>
      </c>
      <c r="B1688">
        <v>8.9581541352092415</v>
      </c>
    </row>
    <row r="1689" spans="1:2" x14ac:dyDescent="0.3">
      <c r="A1689">
        <v>1.01</v>
      </c>
      <c r="B1689">
        <v>8.4703112055161078</v>
      </c>
    </row>
    <row r="1690" spans="1:2" x14ac:dyDescent="0.3">
      <c r="A1690">
        <v>1.01</v>
      </c>
      <c r="B1690">
        <v>8.1128274787513739</v>
      </c>
    </row>
    <row r="1691" spans="1:2" x14ac:dyDescent="0.3">
      <c r="A1691">
        <v>1.02</v>
      </c>
      <c r="B1691">
        <v>8.5147903067999273</v>
      </c>
    </row>
    <row r="1692" spans="1:2" x14ac:dyDescent="0.3">
      <c r="A1692">
        <v>1.82</v>
      </c>
      <c r="B1692">
        <v>9.3902423372513706</v>
      </c>
    </row>
    <row r="1693" spans="1:2" x14ac:dyDescent="0.3">
      <c r="A1693">
        <v>1.58</v>
      </c>
      <c r="B1693">
        <v>9.281544130982514</v>
      </c>
    </row>
    <row r="1694" spans="1:2" x14ac:dyDescent="0.3">
      <c r="A1694">
        <v>1.52</v>
      </c>
      <c r="B1694">
        <v>9.1670152472378099</v>
      </c>
    </row>
    <row r="1695" spans="1:2" x14ac:dyDescent="0.3">
      <c r="A1695">
        <v>1.03</v>
      </c>
      <c r="B1695">
        <v>8.3857168286278512</v>
      </c>
    </row>
    <row r="1696" spans="1:2" x14ac:dyDescent="0.3">
      <c r="A1696">
        <v>1.01</v>
      </c>
      <c r="B1696">
        <v>8.3231228875877346</v>
      </c>
    </row>
    <row r="1697" spans="1:2" x14ac:dyDescent="0.3">
      <c r="A1697">
        <v>1.01</v>
      </c>
      <c r="B1697">
        <v>8.5409097180335536</v>
      </c>
    </row>
    <row r="1698" spans="1:2" x14ac:dyDescent="0.3">
      <c r="A1698">
        <v>1.21</v>
      </c>
      <c r="B1698">
        <v>8.7313363605331489</v>
      </c>
    </row>
    <row r="1699" spans="1:2" x14ac:dyDescent="0.3">
      <c r="A1699">
        <v>1.22</v>
      </c>
      <c r="B1699">
        <v>8.6550402581083627</v>
      </c>
    </row>
    <row r="1700" spans="1:2" x14ac:dyDescent="0.3">
      <c r="A1700">
        <v>1.32</v>
      </c>
      <c r="B1700">
        <v>8.8713650051368518</v>
      </c>
    </row>
    <row r="1701" spans="1:2" x14ac:dyDescent="0.3">
      <c r="A1701">
        <v>1.24</v>
      </c>
      <c r="B1701">
        <v>8.5869058038275377</v>
      </c>
    </row>
    <row r="1702" spans="1:2" x14ac:dyDescent="0.3">
      <c r="A1702">
        <v>1.06</v>
      </c>
      <c r="B1702">
        <v>8.3898142620864071</v>
      </c>
    </row>
    <row r="1703" spans="1:2" x14ac:dyDescent="0.3">
      <c r="A1703">
        <v>1.74</v>
      </c>
      <c r="B1703">
        <v>9.6908511077398138</v>
      </c>
    </row>
    <row r="1704" spans="1:2" x14ac:dyDescent="0.3">
      <c r="A1704">
        <v>1.7</v>
      </c>
      <c r="B1704">
        <v>9.8217350506638681</v>
      </c>
    </row>
    <row r="1705" spans="1:2" x14ac:dyDescent="0.3">
      <c r="A1705">
        <v>1.51</v>
      </c>
      <c r="B1705">
        <v>9.4449380733355088</v>
      </c>
    </row>
    <row r="1706" spans="1:2" x14ac:dyDescent="0.3">
      <c r="A1706">
        <v>1.02</v>
      </c>
      <c r="B1706">
        <v>8.6683680192133554</v>
      </c>
    </row>
    <row r="1707" spans="1:2" x14ac:dyDescent="0.3">
      <c r="A1707">
        <v>1.05</v>
      </c>
      <c r="B1707">
        <v>8.9899430463299979</v>
      </c>
    </row>
    <row r="1708" spans="1:2" x14ac:dyDescent="0.3">
      <c r="A1708">
        <v>1.06</v>
      </c>
      <c r="B1708">
        <v>8.9746180384551124</v>
      </c>
    </row>
    <row r="1709" spans="1:2" x14ac:dyDescent="0.3">
      <c r="A1709">
        <v>1.02</v>
      </c>
      <c r="B1709">
        <v>8.8073222675110703</v>
      </c>
    </row>
    <row r="1710" spans="1:2" x14ac:dyDescent="0.3">
      <c r="A1710">
        <v>1.1599999999999999</v>
      </c>
      <c r="B1710">
        <v>8.6159519634395014</v>
      </c>
    </row>
    <row r="1711" spans="1:2" x14ac:dyDescent="0.3">
      <c r="A1711">
        <v>1.42</v>
      </c>
      <c r="B1711">
        <v>8.9560930756106387</v>
      </c>
    </row>
    <row r="1712" spans="1:2" x14ac:dyDescent="0.3">
      <c r="A1712">
        <v>1.01</v>
      </c>
      <c r="B1712">
        <v>8.4918753834319478</v>
      </c>
    </row>
    <row r="1713" spans="1:2" x14ac:dyDescent="0.3">
      <c r="A1713">
        <v>1.1599999999999999</v>
      </c>
      <c r="B1713">
        <v>9.1881970072904924</v>
      </c>
    </row>
    <row r="1714" spans="1:2" x14ac:dyDescent="0.3">
      <c r="A1714">
        <v>1.3</v>
      </c>
      <c r="B1714">
        <v>9.1304309887478805</v>
      </c>
    </row>
    <row r="1715" spans="1:2" x14ac:dyDescent="0.3">
      <c r="A1715">
        <v>1.52</v>
      </c>
      <c r="B1715">
        <v>9.4316422284110217</v>
      </c>
    </row>
    <row r="1716" spans="1:2" x14ac:dyDescent="0.3">
      <c r="A1716">
        <v>1.5</v>
      </c>
      <c r="B1716">
        <v>9.0029471307532045</v>
      </c>
    </row>
    <row r="1717" spans="1:2" x14ac:dyDescent="0.3">
      <c r="A1717">
        <v>1.32</v>
      </c>
      <c r="B1717">
        <v>9.3430339137016478</v>
      </c>
    </row>
    <row r="1718" spans="1:2" x14ac:dyDescent="0.3">
      <c r="A1718">
        <v>1.61</v>
      </c>
      <c r="B1718">
        <v>8.958668737047434</v>
      </c>
    </row>
    <row r="1719" spans="1:2" x14ac:dyDescent="0.3">
      <c r="A1719">
        <v>1.22</v>
      </c>
      <c r="B1719">
        <v>8.0570606819657655</v>
      </c>
    </row>
    <row r="1720" spans="1:2" x14ac:dyDescent="0.3">
      <c r="A1720">
        <v>1.03</v>
      </c>
      <c r="B1720">
        <v>8.9341915353380745</v>
      </c>
    </row>
    <row r="1721" spans="1:2" x14ac:dyDescent="0.3">
      <c r="A1721">
        <v>1.22</v>
      </c>
      <c r="B1721">
        <v>8.5859727068110629</v>
      </c>
    </row>
    <row r="1722" spans="1:2" x14ac:dyDescent="0.3">
      <c r="A1722">
        <v>1.1499999999999999</v>
      </c>
      <c r="B1722">
        <v>8.6976797322644632</v>
      </c>
    </row>
    <row r="1723" spans="1:2" x14ac:dyDescent="0.3">
      <c r="A1723">
        <v>1.26</v>
      </c>
      <c r="B1723">
        <v>8.8424600241952902</v>
      </c>
    </row>
    <row r="1724" spans="1:2" x14ac:dyDescent="0.3">
      <c r="A1724">
        <v>1.02</v>
      </c>
      <c r="B1724">
        <v>9.3203600170147318</v>
      </c>
    </row>
    <row r="1725" spans="1:2" x14ac:dyDescent="0.3">
      <c r="A1725">
        <v>1.23</v>
      </c>
      <c r="B1725">
        <v>8.7893554522099819</v>
      </c>
    </row>
    <row r="1726" spans="1:2" x14ac:dyDescent="0.3">
      <c r="A1726">
        <v>1.3</v>
      </c>
      <c r="B1726">
        <v>8.8119501775399804</v>
      </c>
    </row>
    <row r="1727" spans="1:2" x14ac:dyDescent="0.3">
      <c r="A1727">
        <v>1.22</v>
      </c>
      <c r="B1727">
        <v>8.7382545765261224</v>
      </c>
    </row>
    <row r="1728" spans="1:2" x14ac:dyDescent="0.3">
      <c r="A1728">
        <v>1.2</v>
      </c>
      <c r="B1728">
        <v>8.6471682678379835</v>
      </c>
    </row>
    <row r="1729" spans="1:2" x14ac:dyDescent="0.3">
      <c r="A1729">
        <v>1.52</v>
      </c>
      <c r="B1729">
        <v>9.1192114385650811</v>
      </c>
    </row>
    <row r="1730" spans="1:2" x14ac:dyDescent="0.3">
      <c r="A1730">
        <v>1.01</v>
      </c>
      <c r="B1730">
        <v>9.0363440639282189</v>
      </c>
    </row>
    <row r="1731" spans="1:2" x14ac:dyDescent="0.3">
      <c r="A1731">
        <v>1.31</v>
      </c>
      <c r="B1731">
        <v>9.2201916880265564</v>
      </c>
    </row>
    <row r="1732" spans="1:2" x14ac:dyDescent="0.3">
      <c r="A1732">
        <v>1.24</v>
      </c>
      <c r="B1732">
        <v>8.2677056647624259</v>
      </c>
    </row>
    <row r="1733" spans="1:2" x14ac:dyDescent="0.3">
      <c r="A1733">
        <v>1.05</v>
      </c>
      <c r="B1733">
        <v>8.3226370969539403</v>
      </c>
    </row>
    <row r="1734" spans="1:2" x14ac:dyDescent="0.3">
      <c r="A1734">
        <v>1.01</v>
      </c>
      <c r="B1734">
        <v>8.4867339839315292</v>
      </c>
    </row>
    <row r="1735" spans="1:2" x14ac:dyDescent="0.3">
      <c r="A1735">
        <v>1.22</v>
      </c>
      <c r="B1735">
        <v>8.7463983341090419</v>
      </c>
    </row>
    <row r="1736" spans="1:2" x14ac:dyDescent="0.3">
      <c r="A1736">
        <v>1.73</v>
      </c>
      <c r="B1736">
        <v>9.1600991555394362</v>
      </c>
    </row>
    <row r="1737" spans="1:2" x14ac:dyDescent="0.3">
      <c r="A1737">
        <v>1.31</v>
      </c>
      <c r="B1737">
        <v>9.4855449229168514</v>
      </c>
    </row>
    <row r="1738" spans="1:2" x14ac:dyDescent="0.3">
      <c r="A1738">
        <v>1.17</v>
      </c>
      <c r="B1738">
        <v>9.3831165159266057</v>
      </c>
    </row>
    <row r="1739" spans="1:2" x14ac:dyDescent="0.3">
      <c r="A1739">
        <v>1.03</v>
      </c>
      <c r="B1739">
        <v>7.9669334984048401</v>
      </c>
    </row>
    <row r="1740" spans="1:2" x14ac:dyDescent="0.3">
      <c r="A1740">
        <v>1.58</v>
      </c>
      <c r="B1740">
        <v>9.3291895058145631</v>
      </c>
    </row>
    <row r="1741" spans="1:2" x14ac:dyDescent="0.3">
      <c r="A1741">
        <v>1.01</v>
      </c>
      <c r="B1741">
        <v>8.4407440192528309</v>
      </c>
    </row>
    <row r="1742" spans="1:2" x14ac:dyDescent="0.3">
      <c r="A1742">
        <v>1.06</v>
      </c>
      <c r="B1742">
        <v>8.4450525136385544</v>
      </c>
    </row>
    <row r="1743" spans="1:2" x14ac:dyDescent="0.3">
      <c r="A1743">
        <v>1.39</v>
      </c>
      <c r="B1743">
        <v>9.4683103804424373</v>
      </c>
    </row>
    <row r="1744" spans="1:2" x14ac:dyDescent="0.3">
      <c r="A1744">
        <v>1.5</v>
      </c>
      <c r="B1744">
        <v>9.3418071347184881</v>
      </c>
    </row>
    <row r="1745" spans="1:2" x14ac:dyDescent="0.3">
      <c r="A1745">
        <v>1.53</v>
      </c>
      <c r="B1745">
        <v>9.4243220814980067</v>
      </c>
    </row>
    <row r="1746" spans="1:2" x14ac:dyDescent="0.3">
      <c r="A1746">
        <v>1.03</v>
      </c>
      <c r="B1746">
        <v>8.3175219962871694</v>
      </c>
    </row>
    <row r="1747" spans="1:2" x14ac:dyDescent="0.3">
      <c r="A1747">
        <v>1.24</v>
      </c>
      <c r="B1747">
        <v>8.902591637374087</v>
      </c>
    </row>
    <row r="1748" spans="1:2" x14ac:dyDescent="0.3">
      <c r="A1748">
        <v>1.56</v>
      </c>
      <c r="B1748">
        <v>9.5269014039783411</v>
      </c>
    </row>
    <row r="1749" spans="1:2" x14ac:dyDescent="0.3">
      <c r="A1749">
        <v>1.01</v>
      </c>
      <c r="B1749">
        <v>9.0361060253648464</v>
      </c>
    </row>
    <row r="1750" spans="1:2" x14ac:dyDescent="0.3">
      <c r="A1750">
        <v>1.51</v>
      </c>
      <c r="B1750">
        <v>9.2123383746388559</v>
      </c>
    </row>
    <row r="1751" spans="1:2" x14ac:dyDescent="0.3">
      <c r="A1751">
        <v>1.01</v>
      </c>
      <c r="B1751">
        <v>9.1121761231889522</v>
      </c>
    </row>
    <row r="1752" spans="1:2" x14ac:dyDescent="0.3">
      <c r="A1752">
        <v>1.02</v>
      </c>
      <c r="B1752">
        <v>8.6852467764124874</v>
      </c>
    </row>
    <row r="1753" spans="1:2" x14ac:dyDescent="0.3">
      <c r="A1753">
        <v>1.06</v>
      </c>
      <c r="B1753">
        <v>8.6154082389131919</v>
      </c>
    </row>
    <row r="1754" spans="1:2" x14ac:dyDescent="0.3">
      <c r="A1754">
        <v>1.21</v>
      </c>
      <c r="B1754">
        <v>9.1167986275678192</v>
      </c>
    </row>
    <row r="1755" spans="1:2" x14ac:dyDescent="0.3">
      <c r="A1755">
        <v>1.24</v>
      </c>
      <c r="B1755">
        <v>8.7414561159983641</v>
      </c>
    </row>
    <row r="1756" spans="1:2" x14ac:dyDescent="0.3">
      <c r="A1756">
        <v>1.36</v>
      </c>
      <c r="B1756">
        <v>9.64121328401888</v>
      </c>
    </row>
    <row r="1757" spans="1:2" x14ac:dyDescent="0.3">
      <c r="A1757">
        <v>1.05</v>
      </c>
      <c r="B1757">
        <v>8.7266434155984438</v>
      </c>
    </row>
    <row r="1758" spans="1:2" x14ac:dyDescent="0.3">
      <c r="A1758">
        <v>1.51</v>
      </c>
      <c r="B1758">
        <v>9.4107473963165216</v>
      </c>
    </row>
    <row r="1759" spans="1:2" x14ac:dyDescent="0.3">
      <c r="A1759">
        <v>1.1299999999999999</v>
      </c>
      <c r="B1759">
        <v>8.5552593922226929</v>
      </c>
    </row>
    <row r="1760" spans="1:2" x14ac:dyDescent="0.3">
      <c r="A1760">
        <v>1.01</v>
      </c>
      <c r="B1760">
        <v>8.1279950557719456</v>
      </c>
    </row>
    <row r="1761" spans="1:2" x14ac:dyDescent="0.3">
      <c r="A1761">
        <v>1.01</v>
      </c>
      <c r="B1761">
        <v>8.9000036089595955</v>
      </c>
    </row>
    <row r="1762" spans="1:2" x14ac:dyDescent="0.3">
      <c r="A1762">
        <v>1.02</v>
      </c>
      <c r="B1762">
        <v>8.6680240811188209</v>
      </c>
    </row>
    <row r="1763" spans="1:2" x14ac:dyDescent="0.3">
      <c r="A1763">
        <v>1.2</v>
      </c>
      <c r="B1763">
        <v>9.304012847838818</v>
      </c>
    </row>
    <row r="1764" spans="1:2" x14ac:dyDescent="0.3">
      <c r="A1764">
        <v>1.08</v>
      </c>
      <c r="B1764">
        <v>8.5976665755661141</v>
      </c>
    </row>
    <row r="1765" spans="1:2" x14ac:dyDescent="0.3">
      <c r="A1765">
        <v>1.06</v>
      </c>
      <c r="B1765">
        <v>8.3740154217399088</v>
      </c>
    </row>
    <row r="1766" spans="1:2" x14ac:dyDescent="0.3">
      <c r="A1766">
        <v>1.1200000000000001</v>
      </c>
      <c r="B1766">
        <v>9.2839625118467968</v>
      </c>
    </row>
    <row r="1767" spans="1:2" x14ac:dyDescent="0.3">
      <c r="A1767">
        <v>1.1000000000000001</v>
      </c>
      <c r="B1767">
        <v>9.2483103032278109</v>
      </c>
    </row>
    <row r="1768" spans="1:2" x14ac:dyDescent="0.3">
      <c r="A1768">
        <v>1.26</v>
      </c>
      <c r="B1768">
        <v>9.3252749100682824</v>
      </c>
    </row>
    <row r="1769" spans="1:2" x14ac:dyDescent="0.3">
      <c r="A1769">
        <v>1.52</v>
      </c>
      <c r="B1769">
        <v>9.0604472824015652</v>
      </c>
    </row>
    <row r="1770" spans="1:2" x14ac:dyDescent="0.3">
      <c r="A1770">
        <v>1.05</v>
      </c>
      <c r="B1770">
        <v>9.3079207003150461</v>
      </c>
    </row>
    <row r="1771" spans="1:2" x14ac:dyDescent="0.3">
      <c r="A1771">
        <v>1.52</v>
      </c>
      <c r="B1771">
        <v>9.0008531471094582</v>
      </c>
    </row>
    <row r="1772" spans="1:2" x14ac:dyDescent="0.3">
      <c r="A1772">
        <v>1.01</v>
      </c>
      <c r="B1772">
        <v>8.6324842357509723</v>
      </c>
    </row>
    <row r="1773" spans="1:2" x14ac:dyDescent="0.3">
      <c r="A1773">
        <v>1.21</v>
      </c>
      <c r="B1773">
        <v>8.5614014460805574</v>
      </c>
    </row>
    <row r="1774" spans="1:2" x14ac:dyDescent="0.3">
      <c r="A1774">
        <v>1.5</v>
      </c>
      <c r="B1774">
        <v>9.1713916218376088</v>
      </c>
    </row>
    <row r="1775" spans="1:2" x14ac:dyDescent="0.3">
      <c r="A1775">
        <v>1.01</v>
      </c>
      <c r="B1775">
        <v>8.6215532067404794</v>
      </c>
    </row>
    <row r="1776" spans="1:2" x14ac:dyDescent="0.3">
      <c r="A1776">
        <v>1.04</v>
      </c>
      <c r="B1776">
        <v>8.9431143080917845</v>
      </c>
    </row>
    <row r="1777" spans="1:2" x14ac:dyDescent="0.3">
      <c r="A1777">
        <v>1.01</v>
      </c>
      <c r="B1777">
        <v>8.7975484884815582</v>
      </c>
    </row>
    <row r="1778" spans="1:2" x14ac:dyDescent="0.3">
      <c r="A1778">
        <v>1.04</v>
      </c>
      <c r="B1778">
        <v>8.3523185482260036</v>
      </c>
    </row>
    <row r="1779" spans="1:2" x14ac:dyDescent="0.3">
      <c r="A1779">
        <v>1.18</v>
      </c>
      <c r="B1779">
        <v>9.0543880702022967</v>
      </c>
    </row>
    <row r="1780" spans="1:2" x14ac:dyDescent="0.3">
      <c r="A1780">
        <v>1.02</v>
      </c>
      <c r="B1780">
        <v>8.4084937744928965</v>
      </c>
    </row>
    <row r="1781" spans="1:2" x14ac:dyDescent="0.3">
      <c r="A1781">
        <v>1.46</v>
      </c>
      <c r="B1781">
        <v>9.380167531188448</v>
      </c>
    </row>
    <row r="1782" spans="1:2" x14ac:dyDescent="0.3">
      <c r="A1782">
        <v>1.29</v>
      </c>
      <c r="B1782">
        <v>8.8418819894971143</v>
      </c>
    </row>
    <row r="1783" spans="1:2" x14ac:dyDescent="0.3">
      <c r="A1783">
        <v>1.24</v>
      </c>
      <c r="B1783">
        <v>8.8667226671940984</v>
      </c>
    </row>
    <row r="1784" spans="1:2" x14ac:dyDescent="0.3">
      <c r="A1784">
        <v>1.25</v>
      </c>
      <c r="B1784">
        <v>8.5934132173276456</v>
      </c>
    </row>
    <row r="1785" spans="1:2" x14ac:dyDescent="0.3">
      <c r="A1785">
        <v>1.01</v>
      </c>
      <c r="B1785">
        <v>8.5340503084826604</v>
      </c>
    </row>
    <row r="1786" spans="1:2" x14ac:dyDescent="0.3">
      <c r="A1786">
        <v>1.08</v>
      </c>
      <c r="B1786">
        <v>8.6152269316876033</v>
      </c>
    </row>
    <row r="1787" spans="1:2" x14ac:dyDescent="0.3">
      <c r="A1787">
        <v>1.73</v>
      </c>
      <c r="B1787">
        <v>9.6704199200242247</v>
      </c>
    </row>
    <row r="1788" spans="1:2" x14ac:dyDescent="0.3">
      <c r="A1788">
        <v>1.7</v>
      </c>
      <c r="B1788">
        <v>9.2761281125141863</v>
      </c>
    </row>
    <row r="1789" spans="1:2" x14ac:dyDescent="0.3">
      <c r="A1789">
        <v>1.05</v>
      </c>
      <c r="B1789">
        <v>8.5119796243633505</v>
      </c>
    </row>
    <row r="1790" spans="1:2" x14ac:dyDescent="0.3">
      <c r="A1790">
        <v>1.3</v>
      </c>
      <c r="B1790">
        <v>8.9507921387681737</v>
      </c>
    </row>
    <row r="1791" spans="1:2" x14ac:dyDescent="0.3">
      <c r="A1791">
        <v>1.51</v>
      </c>
      <c r="B1791">
        <v>8.2252353241016678</v>
      </c>
    </row>
    <row r="1792" spans="1:2" x14ac:dyDescent="0.3">
      <c r="A1792">
        <v>1.03</v>
      </c>
      <c r="B1792">
        <v>8.450839690866216</v>
      </c>
    </row>
    <row r="1793" spans="1:2" x14ac:dyDescent="0.3">
      <c r="A1793">
        <v>1.01</v>
      </c>
      <c r="B1793">
        <v>8.5395415950799993</v>
      </c>
    </row>
    <row r="1794" spans="1:2" x14ac:dyDescent="0.3">
      <c r="A1794">
        <v>1.87</v>
      </c>
      <c r="B1794">
        <v>9.2058302164982972</v>
      </c>
    </row>
    <row r="1795" spans="1:2" x14ac:dyDescent="0.3">
      <c r="A1795">
        <v>1.31</v>
      </c>
      <c r="B1795">
        <v>8.8744479672199788</v>
      </c>
    </row>
    <row r="1796" spans="1:2" x14ac:dyDescent="0.3">
      <c r="A1796">
        <v>1.23</v>
      </c>
      <c r="B1796">
        <v>8.9970233814797087</v>
      </c>
    </row>
    <row r="1797" spans="1:2" x14ac:dyDescent="0.3">
      <c r="A1797">
        <v>1.01</v>
      </c>
      <c r="B1797">
        <v>8.7712150623753828</v>
      </c>
    </row>
    <row r="1798" spans="1:2" x14ac:dyDescent="0.3">
      <c r="A1798">
        <v>1.26</v>
      </c>
      <c r="B1798">
        <v>9.0012229923950642</v>
      </c>
    </row>
    <row r="1799" spans="1:2" x14ac:dyDescent="0.3">
      <c r="A1799">
        <v>1.1599999999999999</v>
      </c>
      <c r="B1799">
        <v>8.5109738916023208</v>
      </c>
    </row>
    <row r="1800" spans="1:2" x14ac:dyDescent="0.3">
      <c r="A1800">
        <v>1.1399999999999999</v>
      </c>
      <c r="B1800">
        <v>8.2406488633749131</v>
      </c>
    </row>
    <row r="1801" spans="1:2" x14ac:dyDescent="0.3">
      <c r="A1801">
        <v>1.01</v>
      </c>
      <c r="B1801">
        <v>8.3421252633335907</v>
      </c>
    </row>
    <row r="1802" spans="1:2" x14ac:dyDescent="0.3">
      <c r="A1802">
        <v>1.01</v>
      </c>
      <c r="B1802">
        <v>8.5610186709562672</v>
      </c>
    </row>
    <row r="1803" spans="1:2" x14ac:dyDescent="0.3">
      <c r="A1803">
        <v>1.22</v>
      </c>
      <c r="B1803">
        <v>8.896998552743824</v>
      </c>
    </row>
    <row r="1804" spans="1:2" x14ac:dyDescent="0.3">
      <c r="A1804">
        <v>1.1100000000000001</v>
      </c>
      <c r="B1804">
        <v>8.660254034256889</v>
      </c>
    </row>
    <row r="1805" spans="1:2" x14ac:dyDescent="0.3">
      <c r="A1805">
        <v>1.51</v>
      </c>
      <c r="B1805">
        <v>9.3444341064568821</v>
      </c>
    </row>
    <row r="1806" spans="1:2" x14ac:dyDescent="0.3">
      <c r="A1806">
        <v>1.17</v>
      </c>
      <c r="B1806">
        <v>8.4998435530811243</v>
      </c>
    </row>
    <row r="1807" spans="1:2" x14ac:dyDescent="0.3">
      <c r="A1807">
        <v>1.02</v>
      </c>
      <c r="B1807">
        <v>8.8330253072843643</v>
      </c>
    </row>
    <row r="1808" spans="1:2" x14ac:dyDescent="0.3">
      <c r="A1808">
        <v>1.1299999999999999</v>
      </c>
      <c r="B1808">
        <v>8.4076015147861423</v>
      </c>
    </row>
    <row r="1809" spans="1:2" x14ac:dyDescent="0.3">
      <c r="A1809">
        <v>1.01</v>
      </c>
      <c r="B1809">
        <v>8.8535225606895391</v>
      </c>
    </row>
    <row r="1810" spans="1:2" x14ac:dyDescent="0.3">
      <c r="A1810">
        <v>1.01</v>
      </c>
      <c r="B1810">
        <v>7.9710857535056068</v>
      </c>
    </row>
    <row r="1811" spans="1:2" x14ac:dyDescent="0.3">
      <c r="A1811">
        <v>1.18</v>
      </c>
      <c r="B1811">
        <v>9.1629342495789121</v>
      </c>
    </row>
    <row r="1812" spans="1:2" x14ac:dyDescent="0.3">
      <c r="A1812">
        <v>1.52</v>
      </c>
      <c r="B1812">
        <v>9.0111574581068172</v>
      </c>
    </row>
    <row r="1813" spans="1:2" x14ac:dyDescent="0.3">
      <c r="A1813">
        <v>1.1100000000000001</v>
      </c>
      <c r="B1813">
        <v>8.5091610197189738</v>
      </c>
    </row>
    <row r="1814" spans="1:2" x14ac:dyDescent="0.3">
      <c r="A1814">
        <v>1.51</v>
      </c>
      <c r="B1814">
        <v>9.3862245868061311</v>
      </c>
    </row>
    <row r="1815" spans="1:2" x14ac:dyDescent="0.3">
      <c r="A1815">
        <v>1.01</v>
      </c>
      <c r="B1815">
        <v>8.1297644457941711</v>
      </c>
    </row>
    <row r="1816" spans="1:2" x14ac:dyDescent="0.3">
      <c r="A1816">
        <v>1.05</v>
      </c>
      <c r="B1816">
        <v>8.6228136732799214</v>
      </c>
    </row>
    <row r="1817" spans="1:2" x14ac:dyDescent="0.3">
      <c r="A1817">
        <v>1.04</v>
      </c>
      <c r="B1817">
        <v>8.8829467992881739</v>
      </c>
    </row>
    <row r="1818" spans="1:2" x14ac:dyDescent="0.3">
      <c r="A1818">
        <v>1.05</v>
      </c>
      <c r="B1818">
        <v>8.3426016806841936</v>
      </c>
    </row>
    <row r="1819" spans="1:2" x14ac:dyDescent="0.3">
      <c r="A1819">
        <v>1.22</v>
      </c>
      <c r="B1819">
        <v>8.4726141480182697</v>
      </c>
    </row>
    <row r="1820" spans="1:2" x14ac:dyDescent="0.3">
      <c r="A1820">
        <v>1.03</v>
      </c>
      <c r="B1820">
        <v>8.7990583785464533</v>
      </c>
    </row>
    <row r="1821" spans="1:2" x14ac:dyDescent="0.3">
      <c r="A1821">
        <v>1.01</v>
      </c>
      <c r="B1821">
        <v>8.4807366544056215</v>
      </c>
    </row>
    <row r="1822" spans="1:2" x14ac:dyDescent="0.3">
      <c r="A1822">
        <v>1.22</v>
      </c>
      <c r="B1822">
        <v>8.5119796243633505</v>
      </c>
    </row>
    <row r="1823" spans="1:2" x14ac:dyDescent="0.3">
      <c r="A1823">
        <v>1.23</v>
      </c>
      <c r="B1823">
        <v>8.5515946181335707</v>
      </c>
    </row>
    <row r="1824" spans="1:2" x14ac:dyDescent="0.3">
      <c r="A1824">
        <v>1.02</v>
      </c>
      <c r="B1824">
        <v>8.4803217166403329</v>
      </c>
    </row>
    <row r="1825" spans="1:2" x14ac:dyDescent="0.3">
      <c r="A1825">
        <v>1.19</v>
      </c>
      <c r="B1825">
        <v>8.9181146594745293</v>
      </c>
    </row>
    <row r="1826" spans="1:2" x14ac:dyDescent="0.3">
      <c r="A1826">
        <v>1.01</v>
      </c>
      <c r="B1826">
        <v>8.5839168234591448</v>
      </c>
    </row>
    <row r="1827" spans="1:2" x14ac:dyDescent="0.3">
      <c r="A1827">
        <v>1.03</v>
      </c>
      <c r="B1827">
        <v>8.5961891976427349</v>
      </c>
    </row>
    <row r="1828" spans="1:2" x14ac:dyDescent="0.3">
      <c r="A1828">
        <v>1.56</v>
      </c>
      <c r="B1828">
        <v>8.8122480181974314</v>
      </c>
    </row>
    <row r="1829" spans="1:2" x14ac:dyDescent="0.3">
      <c r="A1829">
        <v>1.51</v>
      </c>
      <c r="B1829">
        <v>9.0750932225681566</v>
      </c>
    </row>
    <row r="1830" spans="1:2" x14ac:dyDescent="0.3">
      <c r="A1830">
        <v>1.02</v>
      </c>
      <c r="B1830">
        <v>8.9614943233095996</v>
      </c>
    </row>
    <row r="1831" spans="1:2" x14ac:dyDescent="0.3">
      <c r="A1831">
        <v>1.01</v>
      </c>
      <c r="B1831">
        <v>8.9361666495491949</v>
      </c>
    </row>
    <row r="1832" spans="1:2" x14ac:dyDescent="0.3">
      <c r="A1832">
        <v>1.01</v>
      </c>
      <c r="B1832">
        <v>8.5657928612522998</v>
      </c>
    </row>
    <row r="1833" spans="1:2" x14ac:dyDescent="0.3">
      <c r="A1833">
        <v>1.03</v>
      </c>
      <c r="B1833">
        <v>8.2263059880155076</v>
      </c>
    </row>
    <row r="1834" spans="1:2" x14ac:dyDescent="0.3">
      <c r="A1834">
        <v>1.21</v>
      </c>
      <c r="B1834">
        <v>8.7217653571450118</v>
      </c>
    </row>
    <row r="1835" spans="1:2" x14ac:dyDescent="0.3">
      <c r="A1835">
        <v>1.26</v>
      </c>
      <c r="B1835">
        <v>9.6126003491353984</v>
      </c>
    </row>
    <row r="1836" spans="1:2" x14ac:dyDescent="0.3">
      <c r="A1836">
        <v>1.01</v>
      </c>
      <c r="B1836">
        <v>8.9027276640355222</v>
      </c>
    </row>
    <row r="1837" spans="1:2" x14ac:dyDescent="0.3">
      <c r="A1837">
        <v>1.01</v>
      </c>
      <c r="B1837">
        <v>8.8186302291003535</v>
      </c>
    </row>
    <row r="1838" spans="1:2" x14ac:dyDescent="0.3">
      <c r="A1838">
        <v>1.17</v>
      </c>
      <c r="B1838">
        <v>8.6571290317137546</v>
      </c>
    </row>
    <row r="1839" spans="1:2" x14ac:dyDescent="0.3">
      <c r="A1839">
        <v>1.24</v>
      </c>
      <c r="B1839">
        <v>8.8320039312562706</v>
      </c>
    </row>
    <row r="1840" spans="1:2" x14ac:dyDescent="0.3">
      <c r="A1840">
        <v>1.31</v>
      </c>
      <c r="B1840">
        <v>8.6690555407254841</v>
      </c>
    </row>
    <row r="1841" spans="1:2" x14ac:dyDescent="0.3">
      <c r="A1841">
        <v>1.01</v>
      </c>
      <c r="B1841">
        <v>8.3929895879569312</v>
      </c>
    </row>
    <row r="1842" spans="1:2" x14ac:dyDescent="0.3">
      <c r="A1842">
        <v>1.58</v>
      </c>
      <c r="B1842">
        <v>9.109082539901955</v>
      </c>
    </row>
    <row r="1843" spans="1:2" x14ac:dyDescent="0.3">
      <c r="A1843">
        <v>1.71</v>
      </c>
      <c r="B1843">
        <v>9.2532082722033593</v>
      </c>
    </row>
    <row r="1844" spans="1:2" x14ac:dyDescent="0.3">
      <c r="A1844">
        <v>1.01</v>
      </c>
      <c r="B1844">
        <v>8.3929895879569312</v>
      </c>
    </row>
    <row r="1845" spans="1:2" x14ac:dyDescent="0.3">
      <c r="A1845">
        <v>1.07</v>
      </c>
      <c r="B1845">
        <v>9.1443074013717442</v>
      </c>
    </row>
    <row r="1846" spans="1:2" x14ac:dyDescent="0.3">
      <c r="A1846">
        <v>1.23</v>
      </c>
      <c r="B1846">
        <v>8.6511994712639719</v>
      </c>
    </row>
    <row r="1847" spans="1:2" x14ac:dyDescent="0.3">
      <c r="A1847">
        <v>2</v>
      </c>
      <c r="B1847">
        <v>9.7458976319613573</v>
      </c>
    </row>
    <row r="1848" spans="1:2" x14ac:dyDescent="0.3">
      <c r="A1848">
        <v>1.5</v>
      </c>
      <c r="B1848">
        <v>9.1129480259675333</v>
      </c>
    </row>
    <row r="1849" spans="1:2" x14ac:dyDescent="0.3">
      <c r="A1849">
        <v>1.33</v>
      </c>
      <c r="B1849">
        <v>9.6178700141332261</v>
      </c>
    </row>
    <row r="1850" spans="1:2" x14ac:dyDescent="0.3">
      <c r="A1850">
        <v>1.56</v>
      </c>
      <c r="B1850">
        <v>8.8041750187536252</v>
      </c>
    </row>
    <row r="1851" spans="1:2" x14ac:dyDescent="0.3">
      <c r="A1851">
        <v>1.21</v>
      </c>
      <c r="B1851">
        <v>8.9652068027703571</v>
      </c>
    </row>
    <row r="1852" spans="1:2" x14ac:dyDescent="0.3">
      <c r="A1852">
        <v>2</v>
      </c>
      <c r="B1852">
        <v>9.8263364933477124</v>
      </c>
    </row>
    <row r="1853" spans="1:2" x14ac:dyDescent="0.3">
      <c r="A1853">
        <v>1.01</v>
      </c>
      <c r="B1853">
        <v>8.3593691062226707</v>
      </c>
    </row>
    <row r="1854" spans="1:2" x14ac:dyDescent="0.3">
      <c r="A1854">
        <v>1.51</v>
      </c>
      <c r="B1854">
        <v>9.3263440477324888</v>
      </c>
    </row>
    <row r="1855" spans="1:2" x14ac:dyDescent="0.3">
      <c r="A1855">
        <v>1.2</v>
      </c>
      <c r="B1855">
        <v>8.624611588183507</v>
      </c>
    </row>
    <row r="1856" spans="1:2" x14ac:dyDescent="0.3">
      <c r="A1856">
        <v>1.01</v>
      </c>
      <c r="B1856">
        <v>8.4869401482452158</v>
      </c>
    </row>
    <row r="1857" spans="1:2" x14ac:dyDescent="0.3">
      <c r="A1857">
        <v>1.07</v>
      </c>
      <c r="B1857">
        <v>8.9206562968537284</v>
      </c>
    </row>
    <row r="1858" spans="1:2" x14ac:dyDescent="0.3">
      <c r="A1858">
        <v>1.08</v>
      </c>
      <c r="B1858">
        <v>8.7855395275612764</v>
      </c>
    </row>
    <row r="1859" spans="1:2" x14ac:dyDescent="0.3">
      <c r="A1859">
        <v>1.04</v>
      </c>
      <c r="B1859">
        <v>8.3272426074577925</v>
      </c>
    </row>
    <row r="1860" spans="1:2" x14ac:dyDescent="0.3">
      <c r="A1860">
        <v>1.01</v>
      </c>
      <c r="B1860">
        <v>8.2038513721838786</v>
      </c>
    </row>
    <row r="1861" spans="1:2" x14ac:dyDescent="0.3">
      <c r="A1861">
        <v>1.06</v>
      </c>
      <c r="B1861">
        <v>8.2779202581721432</v>
      </c>
    </row>
    <row r="1862" spans="1:2" x14ac:dyDescent="0.3">
      <c r="A1862">
        <v>1.52</v>
      </c>
      <c r="B1862">
        <v>9.4891078270383904</v>
      </c>
    </row>
    <row r="1863" spans="1:2" x14ac:dyDescent="0.3">
      <c r="A1863">
        <v>1.71</v>
      </c>
      <c r="B1863">
        <v>9.6079077079572066</v>
      </c>
    </row>
    <row r="1864" spans="1:2" x14ac:dyDescent="0.3">
      <c r="A1864">
        <v>1.51</v>
      </c>
      <c r="B1864">
        <v>9.1306476030669348</v>
      </c>
    </row>
    <row r="1865" spans="1:2" x14ac:dyDescent="0.3">
      <c r="A1865">
        <v>1.02</v>
      </c>
      <c r="B1865">
        <v>8.7763214564499581</v>
      </c>
    </row>
    <row r="1866" spans="1:2" x14ac:dyDescent="0.3">
      <c r="A1866">
        <v>1.1100000000000001</v>
      </c>
      <c r="B1866">
        <v>8.9767676251714335</v>
      </c>
    </row>
    <row r="1867" spans="1:2" x14ac:dyDescent="0.3">
      <c r="A1867">
        <v>1.02</v>
      </c>
      <c r="B1867">
        <v>8.3337510069535803</v>
      </c>
    </row>
    <row r="1868" spans="1:2" x14ac:dyDescent="0.3">
      <c r="A1868">
        <v>1.2</v>
      </c>
      <c r="B1868">
        <v>8.84980082722101</v>
      </c>
    </row>
    <row r="1869" spans="1:2" x14ac:dyDescent="0.3">
      <c r="A1869">
        <v>1.1299999999999999</v>
      </c>
      <c r="B1869">
        <v>8.241966560231802</v>
      </c>
    </row>
    <row r="1870" spans="1:2" x14ac:dyDescent="0.3">
      <c r="A1870">
        <v>1.07</v>
      </c>
      <c r="B1870">
        <v>8.3712421359319329</v>
      </c>
    </row>
    <row r="1871" spans="1:2" x14ac:dyDescent="0.3">
      <c r="A1871">
        <v>2</v>
      </c>
      <c r="B1871">
        <v>8.784468454090355</v>
      </c>
    </row>
    <row r="1872" spans="1:2" x14ac:dyDescent="0.3">
      <c r="A1872">
        <v>1.58</v>
      </c>
      <c r="B1872">
        <v>9.5499505372883231</v>
      </c>
    </row>
    <row r="1873" spans="1:2" x14ac:dyDescent="0.3">
      <c r="A1873">
        <v>1.46</v>
      </c>
      <c r="B1873">
        <v>9.0887375502169334</v>
      </c>
    </row>
    <row r="1874" spans="1:2" x14ac:dyDescent="0.3">
      <c r="A1874">
        <v>1.01</v>
      </c>
      <c r="B1874">
        <v>9.0378899349774908</v>
      </c>
    </row>
    <row r="1875" spans="1:2" x14ac:dyDescent="0.3">
      <c r="A1875">
        <v>1.17</v>
      </c>
      <c r="B1875">
        <v>8.4450525136385544</v>
      </c>
    </row>
    <row r="1876" spans="1:2" x14ac:dyDescent="0.3">
      <c r="A1876">
        <v>1.23</v>
      </c>
      <c r="B1876">
        <v>9.2415482991003763</v>
      </c>
    </row>
    <row r="1877" spans="1:2" x14ac:dyDescent="0.3">
      <c r="A1877">
        <v>1.01</v>
      </c>
      <c r="B1877">
        <v>8.5430558509419647</v>
      </c>
    </row>
    <row r="1878" spans="1:2" x14ac:dyDescent="0.3">
      <c r="A1878">
        <v>1.53</v>
      </c>
      <c r="B1878">
        <v>8.9516991683088154</v>
      </c>
    </row>
    <row r="1879" spans="1:2" x14ac:dyDescent="0.3">
      <c r="A1879">
        <v>1.02</v>
      </c>
      <c r="B1879">
        <v>9.0613762188362248</v>
      </c>
    </row>
    <row r="1880" spans="1:2" x14ac:dyDescent="0.3">
      <c r="A1880">
        <v>1.0900000000000001</v>
      </c>
      <c r="B1880">
        <v>8.2273755068340346</v>
      </c>
    </row>
    <row r="1881" spans="1:2" x14ac:dyDescent="0.3">
      <c r="A1881">
        <v>1.01</v>
      </c>
      <c r="B1881">
        <v>8.5529463611220553</v>
      </c>
    </row>
    <row r="1882" spans="1:2" x14ac:dyDescent="0.3">
      <c r="A1882">
        <v>1.5</v>
      </c>
      <c r="B1882">
        <v>9.2670987057947922</v>
      </c>
    </row>
    <row r="1883" spans="1:2" x14ac:dyDescent="0.3">
      <c r="A1883">
        <v>1.5</v>
      </c>
      <c r="B1883">
        <v>9.2390250058360923</v>
      </c>
    </row>
    <row r="1884" spans="1:2" x14ac:dyDescent="0.3">
      <c r="A1884">
        <v>1.23</v>
      </c>
      <c r="B1884">
        <v>9.2402874483441355</v>
      </c>
    </row>
    <row r="1885" spans="1:2" x14ac:dyDescent="0.3">
      <c r="A1885">
        <v>1.56</v>
      </c>
      <c r="B1885">
        <v>8.853093836138493</v>
      </c>
    </row>
    <row r="1886" spans="1:2" x14ac:dyDescent="0.3">
      <c r="A1886">
        <v>1.7</v>
      </c>
      <c r="B1886">
        <v>9.3860568297180009</v>
      </c>
    </row>
    <row r="1887" spans="1:2" x14ac:dyDescent="0.3">
      <c r="A1887">
        <v>1.02</v>
      </c>
      <c r="B1887">
        <v>8.8206993992149041</v>
      </c>
    </row>
    <row r="1888" spans="1:2" x14ac:dyDescent="0.3">
      <c r="A1888">
        <v>1.22</v>
      </c>
      <c r="B1888">
        <v>8.6186661603468711</v>
      </c>
    </row>
    <row r="1889" spans="1:2" x14ac:dyDescent="0.3">
      <c r="A1889">
        <v>1.36</v>
      </c>
      <c r="B1889">
        <v>9.1355090613531793</v>
      </c>
    </row>
    <row r="1890" spans="1:2" x14ac:dyDescent="0.3">
      <c r="A1890">
        <v>1.01</v>
      </c>
      <c r="B1890">
        <v>9.2321997063290766</v>
      </c>
    </row>
    <row r="1891" spans="1:2" x14ac:dyDescent="0.3">
      <c r="A1891">
        <v>1.1299999999999999</v>
      </c>
      <c r="B1891">
        <v>8.9562220163625419</v>
      </c>
    </row>
    <row r="1892" spans="1:2" x14ac:dyDescent="0.3">
      <c r="A1892">
        <v>1.19</v>
      </c>
      <c r="B1892">
        <v>8.3730918474419802</v>
      </c>
    </row>
    <row r="1893" spans="1:2" x14ac:dyDescent="0.3">
      <c r="A1893">
        <v>1.57</v>
      </c>
      <c r="B1893">
        <v>8.9411528821605657</v>
      </c>
    </row>
    <row r="1894" spans="1:2" x14ac:dyDescent="0.3">
      <c r="A1894">
        <v>1.03</v>
      </c>
      <c r="B1894">
        <v>8.3895870668110906</v>
      </c>
    </row>
    <row r="1895" spans="1:2" x14ac:dyDescent="0.3">
      <c r="A1895">
        <v>1.74</v>
      </c>
      <c r="B1895">
        <v>9.4065648339391288</v>
      </c>
    </row>
    <row r="1896" spans="1:2" x14ac:dyDescent="0.3">
      <c r="A1896">
        <v>1.06</v>
      </c>
      <c r="B1896">
        <v>8.4892051548760694</v>
      </c>
    </row>
    <row r="1897" spans="1:2" x14ac:dyDescent="0.3">
      <c r="A1897">
        <v>1.37</v>
      </c>
      <c r="B1897">
        <v>9.0675087228686397</v>
      </c>
    </row>
    <row r="1898" spans="1:2" x14ac:dyDescent="0.3">
      <c r="A1898">
        <v>1.1299999999999999</v>
      </c>
      <c r="B1898">
        <v>8.6253298500208153</v>
      </c>
    </row>
    <row r="1899" spans="1:2" x14ac:dyDescent="0.3">
      <c r="A1899">
        <v>1.5</v>
      </c>
      <c r="B1899">
        <v>8.89439598980643</v>
      </c>
    </row>
    <row r="1900" spans="1:2" x14ac:dyDescent="0.3">
      <c r="A1900">
        <v>1.1499999999999999</v>
      </c>
      <c r="B1900">
        <v>8.3977337513789099</v>
      </c>
    </row>
    <row r="1901" spans="1:2" x14ac:dyDescent="0.3">
      <c r="A1901">
        <v>1.1200000000000001</v>
      </c>
      <c r="B1901">
        <v>8.5358186555394031</v>
      </c>
    </row>
    <row r="1902" spans="1:2" x14ac:dyDescent="0.3">
      <c r="A1902">
        <v>1.1299999999999999</v>
      </c>
      <c r="B1902">
        <v>8.4469852963727412</v>
      </c>
    </row>
    <row r="1903" spans="1:2" x14ac:dyDescent="0.3">
      <c r="A1903">
        <v>1.02</v>
      </c>
      <c r="B1903">
        <v>9.311271090554623</v>
      </c>
    </row>
    <row r="1904" spans="1:2" x14ac:dyDescent="0.3">
      <c r="A1904">
        <v>1.5</v>
      </c>
      <c r="B1904">
        <v>9.0752076979846859</v>
      </c>
    </row>
    <row r="1905" spans="1:2" x14ac:dyDescent="0.3">
      <c r="A1905">
        <v>1.7</v>
      </c>
      <c r="B1905">
        <v>9.7597903772789412</v>
      </c>
    </row>
    <row r="1906" spans="1:2" x14ac:dyDescent="0.3">
      <c r="A1906">
        <v>1.1499999999999999</v>
      </c>
      <c r="B1906">
        <v>8.7483049123796235</v>
      </c>
    </row>
    <row r="1907" spans="1:2" x14ac:dyDescent="0.3">
      <c r="A1907">
        <v>1.81</v>
      </c>
      <c r="B1907">
        <v>8.675734219544788</v>
      </c>
    </row>
    <row r="1908" spans="1:2" x14ac:dyDescent="0.3">
      <c r="A1908">
        <v>1.07</v>
      </c>
      <c r="B1908">
        <v>8.9328726219313737</v>
      </c>
    </row>
    <row r="1909" spans="1:2" x14ac:dyDescent="0.3">
      <c r="A1909">
        <v>1.22</v>
      </c>
      <c r="B1909">
        <v>8.8492270214385194</v>
      </c>
    </row>
    <row r="1910" spans="1:2" x14ac:dyDescent="0.3">
      <c r="A1910">
        <v>1.6</v>
      </c>
      <c r="B1910">
        <v>9.2002900361226807</v>
      </c>
    </row>
    <row r="1911" spans="1:2" x14ac:dyDescent="0.3">
      <c r="A1911">
        <v>1.33</v>
      </c>
      <c r="B1911">
        <v>8.7112786151304338</v>
      </c>
    </row>
    <row r="1912" spans="1:2" x14ac:dyDescent="0.3">
      <c r="A1912">
        <v>1.45</v>
      </c>
      <c r="B1912">
        <v>8.3710106812381557</v>
      </c>
    </row>
    <row r="1913" spans="1:2" x14ac:dyDescent="0.3">
      <c r="A1913">
        <v>1.27</v>
      </c>
      <c r="B1913">
        <v>8.8569457561590212</v>
      </c>
    </row>
    <row r="1914" spans="1:2" x14ac:dyDescent="0.3">
      <c r="A1914">
        <v>1.63</v>
      </c>
      <c r="B1914">
        <v>9.0938065557202314</v>
      </c>
    </row>
    <row r="1915" spans="1:2" x14ac:dyDescent="0.3">
      <c r="A1915">
        <v>1.17</v>
      </c>
      <c r="B1915">
        <v>9.1726385047921717</v>
      </c>
    </row>
    <row r="1916" spans="1:2" x14ac:dyDescent="0.3">
      <c r="A1916">
        <v>1.53</v>
      </c>
      <c r="B1916">
        <v>8.9860711873744634</v>
      </c>
    </row>
    <row r="1917" spans="1:2" x14ac:dyDescent="0.3">
      <c r="A1917">
        <v>1.1100000000000001</v>
      </c>
      <c r="B1917">
        <v>8.896998552743824</v>
      </c>
    </row>
    <row r="1918" spans="1:2" x14ac:dyDescent="0.3">
      <c r="A1918">
        <v>1.08</v>
      </c>
      <c r="B1918">
        <v>8.3927631130380611</v>
      </c>
    </row>
    <row r="1919" spans="1:2" x14ac:dyDescent="0.3">
      <c r="A1919">
        <v>1.68</v>
      </c>
      <c r="B1919">
        <v>8.9427223305601427</v>
      </c>
    </row>
    <row r="1920" spans="1:2" x14ac:dyDescent="0.3">
      <c r="A1920">
        <v>1.01</v>
      </c>
      <c r="B1920">
        <v>8.814924599721019</v>
      </c>
    </row>
    <row r="1921" spans="1:2" x14ac:dyDescent="0.3">
      <c r="A1921">
        <v>1.01</v>
      </c>
      <c r="B1921">
        <v>8.3184983205043377</v>
      </c>
    </row>
    <row r="1922" spans="1:2" x14ac:dyDescent="0.3">
      <c r="A1922">
        <v>1.71</v>
      </c>
      <c r="B1922">
        <v>9.7528971939036264</v>
      </c>
    </row>
    <row r="1923" spans="1:2" x14ac:dyDescent="0.3">
      <c r="A1923">
        <v>1.51</v>
      </c>
      <c r="B1923">
        <v>9.4654475984957855</v>
      </c>
    </row>
    <row r="1924" spans="1:2" x14ac:dyDescent="0.3">
      <c r="A1924">
        <v>1.22</v>
      </c>
      <c r="B1924">
        <v>8.9955369449369744</v>
      </c>
    </row>
    <row r="1925" spans="1:2" x14ac:dyDescent="0.3">
      <c r="A1925">
        <v>1.01</v>
      </c>
      <c r="B1925">
        <v>9.1593628172113153</v>
      </c>
    </row>
    <row r="1926" spans="1:2" x14ac:dyDescent="0.3">
      <c r="A1926">
        <v>1.5</v>
      </c>
      <c r="B1926">
        <v>9.090430075303626</v>
      </c>
    </row>
    <row r="1927" spans="1:2" x14ac:dyDescent="0.3">
      <c r="A1927">
        <v>1.01</v>
      </c>
      <c r="B1927">
        <v>8.6020856584342003</v>
      </c>
    </row>
    <row r="1928" spans="1:2" x14ac:dyDescent="0.3">
      <c r="A1928">
        <v>1.52</v>
      </c>
      <c r="B1928">
        <v>8.9359035262744229</v>
      </c>
    </row>
    <row r="1929" spans="1:2" x14ac:dyDescent="0.3">
      <c r="A1929">
        <v>1.2</v>
      </c>
      <c r="B1929">
        <v>9.0502889838279561</v>
      </c>
    </row>
    <row r="1930" spans="1:2" x14ac:dyDescent="0.3">
      <c r="A1930">
        <v>1.51</v>
      </c>
      <c r="B1930">
        <v>8.9251884293780268</v>
      </c>
    </row>
    <row r="1931" spans="1:2" x14ac:dyDescent="0.3">
      <c r="A1931">
        <v>1.01</v>
      </c>
      <c r="B1931">
        <v>8.8309815109524976</v>
      </c>
    </row>
    <row r="1932" spans="1:2" x14ac:dyDescent="0.3">
      <c r="A1932">
        <v>1.52</v>
      </c>
      <c r="B1932">
        <v>9.3914945810181312</v>
      </c>
    </row>
    <row r="1933" spans="1:2" x14ac:dyDescent="0.3">
      <c r="A1933">
        <v>1.0900000000000001</v>
      </c>
      <c r="B1933">
        <v>8.8855792912829816</v>
      </c>
    </row>
    <row r="1934" spans="1:2" x14ac:dyDescent="0.3">
      <c r="A1934">
        <v>1.24</v>
      </c>
      <c r="B1934">
        <v>8.5424709986005052</v>
      </c>
    </row>
    <row r="1935" spans="1:2" x14ac:dyDescent="0.3">
      <c r="A1935">
        <v>1.63</v>
      </c>
      <c r="B1935">
        <v>9.5235439816580421</v>
      </c>
    </row>
    <row r="1936" spans="1:2" x14ac:dyDescent="0.3">
      <c r="A1936">
        <v>1.5</v>
      </c>
      <c r="B1936">
        <v>9.4471501140542067</v>
      </c>
    </row>
    <row r="1937" spans="1:2" x14ac:dyDescent="0.3">
      <c r="A1937">
        <v>1.1299999999999999</v>
      </c>
      <c r="B1937">
        <v>8.5716813767003064</v>
      </c>
    </row>
    <row r="1938" spans="1:2" x14ac:dyDescent="0.3">
      <c r="A1938">
        <v>1.01</v>
      </c>
      <c r="B1938">
        <v>8.4093852387819314</v>
      </c>
    </row>
    <row r="1939" spans="1:2" x14ac:dyDescent="0.3">
      <c r="A1939">
        <v>1.77</v>
      </c>
      <c r="B1939">
        <v>9.0007298349445577</v>
      </c>
    </row>
    <row r="1940" spans="1:2" x14ac:dyDescent="0.3">
      <c r="A1940">
        <v>1.1200000000000001</v>
      </c>
      <c r="B1940">
        <v>8.6132303796131797</v>
      </c>
    </row>
    <row r="1941" spans="1:2" x14ac:dyDescent="0.3">
      <c r="A1941">
        <v>1.1100000000000001</v>
      </c>
      <c r="B1941">
        <v>8.2241635126378618</v>
      </c>
    </row>
    <row r="1942" spans="1:2" x14ac:dyDescent="0.3">
      <c r="A1942">
        <v>1.1200000000000001</v>
      </c>
      <c r="B1942">
        <v>9.0369389125567867</v>
      </c>
    </row>
    <row r="1943" spans="1:2" x14ac:dyDescent="0.3">
      <c r="A1943">
        <v>1.01</v>
      </c>
      <c r="B1943">
        <v>8.7638970071394606</v>
      </c>
    </row>
    <row r="1944" spans="1:2" x14ac:dyDescent="0.3">
      <c r="A1944">
        <v>1.5</v>
      </c>
      <c r="B1944">
        <v>8.9742382194975807</v>
      </c>
    </row>
    <row r="1945" spans="1:2" x14ac:dyDescent="0.3">
      <c r="A1945">
        <v>1.19</v>
      </c>
      <c r="B1945">
        <v>8.5923006639030426</v>
      </c>
    </row>
    <row r="1946" spans="1:2" x14ac:dyDescent="0.3">
      <c r="A1946">
        <v>1.23</v>
      </c>
      <c r="B1946">
        <v>9.1757489272065644</v>
      </c>
    </row>
    <row r="1947" spans="1:2" x14ac:dyDescent="0.3">
      <c r="A1947">
        <v>1.18</v>
      </c>
      <c r="B1947">
        <v>9.1200873829986211</v>
      </c>
    </row>
    <row r="1948" spans="1:2" x14ac:dyDescent="0.3">
      <c r="A1948">
        <v>1.1100000000000001</v>
      </c>
      <c r="B1948">
        <v>8.4162672728262766</v>
      </c>
    </row>
    <row r="1949" spans="1:2" x14ac:dyDescent="0.3">
      <c r="A1949">
        <v>1.02</v>
      </c>
      <c r="B1949">
        <v>8.5758393868489708</v>
      </c>
    </row>
    <row r="1950" spans="1:2" x14ac:dyDescent="0.3">
      <c r="A1950">
        <v>1.07</v>
      </c>
      <c r="B1950">
        <v>8.2361556616831244</v>
      </c>
    </row>
    <row r="1951" spans="1:2" x14ac:dyDescent="0.3">
      <c r="A1951">
        <v>1.05</v>
      </c>
      <c r="B1951">
        <v>8.7111138840535443</v>
      </c>
    </row>
    <row r="1952" spans="1:2" x14ac:dyDescent="0.3">
      <c r="A1952">
        <v>1.05</v>
      </c>
      <c r="B1952">
        <v>7.7376162828579043</v>
      </c>
    </row>
    <row r="1953" spans="1:2" x14ac:dyDescent="0.3">
      <c r="A1953">
        <v>1.04</v>
      </c>
      <c r="B1953">
        <v>8.556221578383715</v>
      </c>
    </row>
    <row r="1954" spans="1:2" x14ac:dyDescent="0.3">
      <c r="A1954">
        <v>1.06</v>
      </c>
      <c r="B1954">
        <v>8.6808414829445706</v>
      </c>
    </row>
    <row r="1955" spans="1:2" x14ac:dyDescent="0.3">
      <c r="A1955">
        <v>1.01</v>
      </c>
      <c r="B1955">
        <v>8.4994364698269784</v>
      </c>
    </row>
    <row r="1956" spans="1:2" x14ac:dyDescent="0.3">
      <c r="A1956">
        <v>1.51</v>
      </c>
      <c r="B1956">
        <v>9.6538075022173544</v>
      </c>
    </row>
    <row r="1957" spans="1:2" x14ac:dyDescent="0.3">
      <c r="A1957">
        <v>1.02</v>
      </c>
      <c r="B1957">
        <v>8.3600714356440253</v>
      </c>
    </row>
    <row r="1958" spans="1:2" x14ac:dyDescent="0.3">
      <c r="A1958">
        <v>1.01</v>
      </c>
      <c r="B1958">
        <v>8.4248585802134421</v>
      </c>
    </row>
    <row r="1959" spans="1:2" x14ac:dyDescent="0.3">
      <c r="A1959">
        <v>1.25</v>
      </c>
      <c r="B1959">
        <v>9.3041039017883467</v>
      </c>
    </row>
    <row r="1960" spans="1:2" x14ac:dyDescent="0.3">
      <c r="A1960">
        <v>1.01</v>
      </c>
      <c r="B1960">
        <v>8.7284260917046126</v>
      </c>
    </row>
    <row r="1961" spans="1:2" x14ac:dyDescent="0.3">
      <c r="A1961">
        <v>1.21</v>
      </c>
      <c r="B1961">
        <v>8.7420951957453106</v>
      </c>
    </row>
    <row r="1962" spans="1:2" x14ac:dyDescent="0.3">
      <c r="A1962">
        <v>1.02</v>
      </c>
      <c r="B1962">
        <v>8.0232246847166699</v>
      </c>
    </row>
    <row r="1963" spans="1:2" x14ac:dyDescent="0.3">
      <c r="A1963">
        <v>1.03</v>
      </c>
      <c r="B1963">
        <v>8.2074018333763554</v>
      </c>
    </row>
    <row r="1964" spans="1:2" x14ac:dyDescent="0.3">
      <c r="A1964">
        <v>1.52</v>
      </c>
      <c r="B1964">
        <v>9.2398991742177277</v>
      </c>
    </row>
    <row r="1965" spans="1:2" x14ac:dyDescent="0.3">
      <c r="A1965">
        <v>1.02</v>
      </c>
      <c r="B1965">
        <v>8.3889051711147058</v>
      </c>
    </row>
    <row r="1966" spans="1:2" x14ac:dyDescent="0.3">
      <c r="A1966">
        <v>1.04</v>
      </c>
      <c r="B1966">
        <v>9.2412574746109044</v>
      </c>
    </row>
    <row r="1967" spans="1:2" x14ac:dyDescent="0.3">
      <c r="A1967">
        <v>1.1299999999999999</v>
      </c>
      <c r="B1967">
        <v>9.0395520509959013</v>
      </c>
    </row>
    <row r="1968" spans="1:2" x14ac:dyDescent="0.3">
      <c r="A1968">
        <v>1.27</v>
      </c>
      <c r="B1968">
        <v>9.3058323534354042</v>
      </c>
    </row>
    <row r="1969" spans="1:2" x14ac:dyDescent="0.3">
      <c r="A1969">
        <v>1.5</v>
      </c>
      <c r="B1969">
        <v>9.2575101764525733</v>
      </c>
    </row>
    <row r="1970" spans="1:2" x14ac:dyDescent="0.3">
      <c r="A1970">
        <v>1.02</v>
      </c>
      <c r="B1970">
        <v>8.1978140322212028</v>
      </c>
    </row>
    <row r="1971" spans="1:2" x14ac:dyDescent="0.3">
      <c r="A1971">
        <v>1.53</v>
      </c>
      <c r="B1971">
        <v>9.1924818536748703</v>
      </c>
    </row>
    <row r="1972" spans="1:2" x14ac:dyDescent="0.3">
      <c r="A1972">
        <v>1.1000000000000001</v>
      </c>
      <c r="B1972">
        <v>8.4381499840757836</v>
      </c>
    </row>
    <row r="1973" spans="1:2" x14ac:dyDescent="0.3">
      <c r="A1973">
        <v>1.04</v>
      </c>
      <c r="B1973">
        <v>8.5542962793677404</v>
      </c>
    </row>
    <row r="1974" spans="1:2" x14ac:dyDescent="0.3">
      <c r="A1974">
        <v>1.51</v>
      </c>
      <c r="B1974">
        <v>8.233503140233994</v>
      </c>
    </row>
    <row r="1975" spans="1:2" x14ac:dyDescent="0.3">
      <c r="A1975">
        <v>1.07</v>
      </c>
      <c r="B1975">
        <v>8.3126260256749624</v>
      </c>
    </row>
    <row r="1976" spans="1:2" x14ac:dyDescent="0.3">
      <c r="A1976">
        <v>1.01</v>
      </c>
      <c r="B1976">
        <v>8.4259547109819657</v>
      </c>
    </row>
    <row r="1977" spans="1:2" x14ac:dyDescent="0.3">
      <c r="A1977">
        <v>1.03</v>
      </c>
      <c r="B1977">
        <v>8.7473520776243525</v>
      </c>
    </row>
    <row r="1978" spans="1:2" x14ac:dyDescent="0.3">
      <c r="A1978">
        <v>1.01</v>
      </c>
      <c r="B1978">
        <v>8.8910988306166363</v>
      </c>
    </row>
    <row r="1979" spans="1:2" x14ac:dyDescent="0.3">
      <c r="A1979">
        <v>1.5</v>
      </c>
      <c r="B1979">
        <v>9.0847771490008373</v>
      </c>
    </row>
    <row r="1980" spans="1:2" x14ac:dyDescent="0.3">
      <c r="A1980">
        <v>1.21</v>
      </c>
      <c r="B1980">
        <v>8.8110561229430999</v>
      </c>
    </row>
    <row r="1981" spans="1:2" x14ac:dyDescent="0.3">
      <c r="A1981">
        <v>1.03</v>
      </c>
      <c r="B1981">
        <v>8.0261701949464257</v>
      </c>
    </row>
    <row r="1982" spans="1:2" x14ac:dyDescent="0.3">
      <c r="A1982">
        <v>1.35</v>
      </c>
      <c r="B1982">
        <v>8.8178902009455129</v>
      </c>
    </row>
    <row r="1983" spans="1:2" x14ac:dyDescent="0.3">
      <c r="A1983">
        <v>1.52</v>
      </c>
      <c r="B1983">
        <v>9.0109133472792884</v>
      </c>
    </row>
    <row r="1984" spans="1:2" x14ac:dyDescent="0.3">
      <c r="A1984">
        <v>1.21</v>
      </c>
      <c r="B1984">
        <v>8.7668618216698029</v>
      </c>
    </row>
    <row r="1985" spans="1:2" x14ac:dyDescent="0.3">
      <c r="A1985">
        <v>1.87</v>
      </c>
      <c r="B1985">
        <v>9.6947398815056509</v>
      </c>
    </row>
    <row r="1986" spans="1:2" x14ac:dyDescent="0.3">
      <c r="A1986">
        <v>1.33</v>
      </c>
      <c r="B1986">
        <v>8.807621489536043</v>
      </c>
    </row>
    <row r="1987" spans="1:2" x14ac:dyDescent="0.3">
      <c r="A1987">
        <v>1.01</v>
      </c>
      <c r="B1987">
        <v>8.1878554436956232</v>
      </c>
    </row>
    <row r="1988" spans="1:2" x14ac:dyDescent="0.3">
      <c r="A1988">
        <v>1.19</v>
      </c>
      <c r="B1988">
        <v>9.6656744272374819</v>
      </c>
    </row>
    <row r="1989" spans="1:2" x14ac:dyDescent="0.3">
      <c r="A1989">
        <v>2</v>
      </c>
      <c r="B1989">
        <v>9.6454290051504188</v>
      </c>
    </row>
    <row r="1990" spans="1:2" x14ac:dyDescent="0.3">
      <c r="A1990">
        <v>1.51</v>
      </c>
      <c r="B1990">
        <v>9.3805893475358673</v>
      </c>
    </row>
    <row r="1991" spans="1:2" x14ac:dyDescent="0.3">
      <c r="A1991">
        <v>1.1299999999999999</v>
      </c>
      <c r="B1991">
        <v>8.5496603815537391</v>
      </c>
    </row>
    <row r="1992" spans="1:2" x14ac:dyDescent="0.3">
      <c r="A1992">
        <v>1.33</v>
      </c>
      <c r="B1992">
        <v>8.7895077867368965</v>
      </c>
    </row>
    <row r="1993" spans="1:2" x14ac:dyDescent="0.3">
      <c r="A1993">
        <v>1.62</v>
      </c>
      <c r="B1993">
        <v>9.5749834855640916</v>
      </c>
    </row>
    <row r="1994" spans="1:2" x14ac:dyDescent="0.3">
      <c r="A1994">
        <v>1.2</v>
      </c>
      <c r="B1994">
        <v>8.6693991243055688</v>
      </c>
    </row>
    <row r="1995" spans="1:2" x14ac:dyDescent="0.3">
      <c r="A1995">
        <v>1.2</v>
      </c>
      <c r="B1995">
        <v>8.533656917446903</v>
      </c>
    </row>
    <row r="1996" spans="1:2" x14ac:dyDescent="0.3">
      <c r="A1996">
        <v>1.6</v>
      </c>
      <c r="B1996">
        <v>9.5426611460463437</v>
      </c>
    </row>
    <row r="1997" spans="1:2" x14ac:dyDescent="0.3">
      <c r="A1997">
        <v>1.21</v>
      </c>
      <c r="B1997">
        <v>8.6769282495373972</v>
      </c>
    </row>
    <row r="1998" spans="1:2" x14ac:dyDescent="0.3">
      <c r="A1998">
        <v>1.05</v>
      </c>
      <c r="B1998">
        <v>8.862625169408922</v>
      </c>
    </row>
    <row r="1999" spans="1:2" x14ac:dyDescent="0.3">
      <c r="A1999">
        <v>1.52</v>
      </c>
      <c r="B1999">
        <v>9.2321997063290766</v>
      </c>
    </row>
    <row r="2000" spans="1:2" x14ac:dyDescent="0.3">
      <c r="A2000">
        <v>1.01</v>
      </c>
      <c r="B2000">
        <v>8.5175931114375647</v>
      </c>
    </row>
    <row r="2001" spans="1:2" x14ac:dyDescent="0.3">
      <c r="A2001">
        <v>1.27</v>
      </c>
      <c r="B2001">
        <v>8.4719865985781588</v>
      </c>
    </row>
    <row r="2002" spans="1:2" x14ac:dyDescent="0.3">
      <c r="A2002">
        <v>1.02</v>
      </c>
      <c r="B2002">
        <v>8.2930491397684438</v>
      </c>
    </row>
    <row r="2003" spans="1:2" x14ac:dyDescent="0.3">
      <c r="A2003">
        <v>1.39</v>
      </c>
      <c r="B2003">
        <v>9.0449939193881903</v>
      </c>
    </row>
    <row r="2004" spans="1:2" x14ac:dyDescent="0.3">
      <c r="A2004">
        <v>1.1299999999999999</v>
      </c>
      <c r="B2004">
        <v>9.1631439371452075</v>
      </c>
    </row>
    <row r="2005" spans="1:2" x14ac:dyDescent="0.3">
      <c r="A2005">
        <v>1.37</v>
      </c>
      <c r="B2005">
        <v>9.2326887756399447</v>
      </c>
    </row>
    <row r="2006" spans="1:2" x14ac:dyDescent="0.3">
      <c r="A2006">
        <v>1.25</v>
      </c>
      <c r="B2006">
        <v>8.5316876375666908</v>
      </c>
    </row>
    <row r="2007" spans="1:2" x14ac:dyDescent="0.3">
      <c r="A2007">
        <v>1.04</v>
      </c>
      <c r="B2007">
        <v>8.6796521191139409</v>
      </c>
    </row>
    <row r="2008" spans="1:2" x14ac:dyDescent="0.3">
      <c r="A2008">
        <v>1.2</v>
      </c>
      <c r="B2008">
        <v>8.8267345982209111</v>
      </c>
    </row>
    <row r="2009" spans="1:2" x14ac:dyDescent="0.3">
      <c r="A2009">
        <v>1.5</v>
      </c>
      <c r="B2009">
        <v>8.6830465555028855</v>
      </c>
    </row>
    <row r="2010" spans="1:2" x14ac:dyDescent="0.3">
      <c r="A2010">
        <v>1.06</v>
      </c>
      <c r="B2010">
        <v>9.0262973342838873</v>
      </c>
    </row>
    <row r="2011" spans="1:2" x14ac:dyDescent="0.3">
      <c r="A2011">
        <v>2</v>
      </c>
      <c r="B2011">
        <v>9.5751917971990501</v>
      </c>
    </row>
    <row r="2012" spans="1:2" x14ac:dyDescent="0.3">
      <c r="A2012">
        <v>1.01</v>
      </c>
      <c r="B2012">
        <v>7.8192344538590701</v>
      </c>
    </row>
    <row r="2013" spans="1:2" x14ac:dyDescent="0.3">
      <c r="A2013">
        <v>1.34</v>
      </c>
      <c r="B2013">
        <v>8.5077487325882384</v>
      </c>
    </row>
    <row r="2014" spans="1:2" x14ac:dyDescent="0.3">
      <c r="A2014">
        <v>1.25</v>
      </c>
      <c r="B2014">
        <v>8.8882048714550219</v>
      </c>
    </row>
    <row r="2015" spans="1:2" x14ac:dyDescent="0.3">
      <c r="A2015">
        <v>1.23</v>
      </c>
      <c r="B2015">
        <v>8.5546816358272295</v>
      </c>
    </row>
    <row r="2016" spans="1:2" x14ac:dyDescent="0.3">
      <c r="A2016">
        <v>1.01</v>
      </c>
      <c r="B2016">
        <v>9.0515790795912405</v>
      </c>
    </row>
    <row r="2017" spans="1:2" x14ac:dyDescent="0.3">
      <c r="A2017">
        <v>1.01</v>
      </c>
      <c r="B2017">
        <v>8.4062616307089559</v>
      </c>
    </row>
    <row r="2018" spans="1:2" x14ac:dyDescent="0.3">
      <c r="A2018">
        <v>1.1599999999999999</v>
      </c>
      <c r="B2018">
        <v>8.4912598093897333</v>
      </c>
    </row>
    <row r="2019" spans="1:2" x14ac:dyDescent="0.3">
      <c r="A2019">
        <v>1.07</v>
      </c>
      <c r="B2019">
        <v>8.7323045710331826</v>
      </c>
    </row>
    <row r="2020" spans="1:2" x14ac:dyDescent="0.3">
      <c r="A2020">
        <v>1.56</v>
      </c>
      <c r="B2020">
        <v>8.6597338781983471</v>
      </c>
    </row>
    <row r="2021" spans="1:2" x14ac:dyDescent="0.3">
      <c r="A2021">
        <v>1.55</v>
      </c>
      <c r="B2021">
        <v>8.8630498279190899</v>
      </c>
    </row>
    <row r="2022" spans="1:2" x14ac:dyDescent="0.3">
      <c r="A2022">
        <v>1.02</v>
      </c>
      <c r="B2022">
        <v>8.4409598854166479</v>
      </c>
    </row>
    <row r="2023" spans="1:2" x14ac:dyDescent="0.3">
      <c r="A2023">
        <v>1.17</v>
      </c>
      <c r="B2023">
        <v>8.4589282832842621</v>
      </c>
    </row>
    <row r="2024" spans="1:2" x14ac:dyDescent="0.3">
      <c r="A2024">
        <v>1.62</v>
      </c>
      <c r="B2024">
        <v>9.5782420595293818</v>
      </c>
    </row>
    <row r="2025" spans="1:2" x14ac:dyDescent="0.3">
      <c r="A2025">
        <v>1.51</v>
      </c>
      <c r="B2025">
        <v>8.2252353241016678</v>
      </c>
    </row>
    <row r="2026" spans="1:2" x14ac:dyDescent="0.3">
      <c r="A2026">
        <v>1.06</v>
      </c>
      <c r="B2026">
        <v>8.2550489027522946</v>
      </c>
    </row>
    <row r="2027" spans="1:2" x14ac:dyDescent="0.3">
      <c r="A2027">
        <v>1.0900000000000001</v>
      </c>
      <c r="B2027">
        <v>8.2860174684047632</v>
      </c>
    </row>
    <row r="2028" spans="1:2" x14ac:dyDescent="0.3">
      <c r="A2028">
        <v>1.51</v>
      </c>
      <c r="B2028">
        <v>9.5962148303193437</v>
      </c>
    </row>
    <row r="2029" spans="1:2" x14ac:dyDescent="0.3">
      <c r="A2029">
        <v>1.1000000000000001</v>
      </c>
      <c r="B2029">
        <v>8.1897996187282285</v>
      </c>
    </row>
    <row r="2030" spans="1:2" x14ac:dyDescent="0.3">
      <c r="A2030">
        <v>1.02</v>
      </c>
      <c r="B2030">
        <v>8.3518467388282449</v>
      </c>
    </row>
    <row r="2031" spans="1:2" x14ac:dyDescent="0.3">
      <c r="A2031">
        <v>1.1499999999999999</v>
      </c>
      <c r="B2031">
        <v>9.1077537832010815</v>
      </c>
    </row>
    <row r="2032" spans="1:2" x14ac:dyDescent="0.3">
      <c r="A2032">
        <v>2</v>
      </c>
      <c r="B2032">
        <v>9.7553934942914005</v>
      </c>
    </row>
    <row r="2033" spans="1:2" x14ac:dyDescent="0.3">
      <c r="A2033">
        <v>1.2</v>
      </c>
      <c r="B2033">
        <v>8.5251613610654147</v>
      </c>
    </row>
    <row r="2034" spans="1:2" x14ac:dyDescent="0.3">
      <c r="A2034">
        <v>1.1299999999999999</v>
      </c>
      <c r="B2034">
        <v>8.5716813767003064</v>
      </c>
    </row>
    <row r="2035" spans="1:2" x14ac:dyDescent="0.3">
      <c r="A2035">
        <v>1.01</v>
      </c>
      <c r="B2035">
        <v>8.4563810520194806</v>
      </c>
    </row>
    <row r="2036" spans="1:2" x14ac:dyDescent="0.3">
      <c r="A2036">
        <v>1.08</v>
      </c>
      <c r="B2036">
        <v>8.3909494648419862</v>
      </c>
    </row>
    <row r="2037" spans="1:2" x14ac:dyDescent="0.3">
      <c r="A2037">
        <v>1.25</v>
      </c>
      <c r="B2037">
        <v>8.4213428657594029</v>
      </c>
    </row>
    <row r="2038" spans="1:2" x14ac:dyDescent="0.3">
      <c r="A2038">
        <v>1.01</v>
      </c>
      <c r="B2038">
        <v>8.1625162501401789</v>
      </c>
    </row>
    <row r="2039" spans="1:2" x14ac:dyDescent="0.3">
      <c r="A2039">
        <v>1.3</v>
      </c>
      <c r="B2039">
        <v>8.7396965378430238</v>
      </c>
    </row>
    <row r="2040" spans="1:2" x14ac:dyDescent="0.3">
      <c r="A2040">
        <v>1.5</v>
      </c>
      <c r="B2040">
        <v>9.0847771490008373</v>
      </c>
    </row>
    <row r="2041" spans="1:2" x14ac:dyDescent="0.3">
      <c r="A2041">
        <v>1.21</v>
      </c>
      <c r="B2041">
        <v>8.7803263909466054</v>
      </c>
    </row>
    <row r="2042" spans="1:2" x14ac:dyDescent="0.3">
      <c r="A2042">
        <v>1.52</v>
      </c>
      <c r="B2042">
        <v>9.497697391604019</v>
      </c>
    </row>
    <row r="2043" spans="1:2" x14ac:dyDescent="0.3">
      <c r="A2043">
        <v>1.63</v>
      </c>
      <c r="B2043">
        <v>9.5145107619327653</v>
      </c>
    </row>
    <row r="2044" spans="1:2" x14ac:dyDescent="0.3">
      <c r="A2044">
        <v>1.01</v>
      </c>
      <c r="B2044">
        <v>8.5475283912123103</v>
      </c>
    </row>
    <row r="2045" spans="1:2" x14ac:dyDescent="0.3">
      <c r="A2045">
        <v>1.63</v>
      </c>
      <c r="B2045">
        <v>9.5752612247687665</v>
      </c>
    </row>
    <row r="2046" spans="1:2" x14ac:dyDescent="0.3">
      <c r="A2046">
        <v>1.1000000000000001</v>
      </c>
      <c r="B2046">
        <v>8.4606228399278436</v>
      </c>
    </row>
    <row r="2047" spans="1:2" x14ac:dyDescent="0.3">
      <c r="A2047">
        <v>1.02</v>
      </c>
      <c r="B2047">
        <v>8.4409598854166479</v>
      </c>
    </row>
    <row r="2048" spans="1:2" x14ac:dyDescent="0.3">
      <c r="A2048">
        <v>1.23</v>
      </c>
      <c r="B2048">
        <v>9.6960327861031761</v>
      </c>
    </row>
    <row r="2049" spans="1:2" x14ac:dyDescent="0.3">
      <c r="A2049">
        <v>1.5</v>
      </c>
      <c r="B2049">
        <v>8.7875256255329059</v>
      </c>
    </row>
    <row r="2050" spans="1:2" x14ac:dyDescent="0.3">
      <c r="A2050">
        <v>1.54</v>
      </c>
      <c r="B2050">
        <v>8.9680140012451997</v>
      </c>
    </row>
    <row r="2051" spans="1:2" x14ac:dyDescent="0.3">
      <c r="A2051">
        <v>1.01</v>
      </c>
      <c r="B2051">
        <v>8.4073783254090309</v>
      </c>
    </row>
    <row r="2052" spans="1:2" x14ac:dyDescent="0.3">
      <c r="A2052">
        <v>1.06</v>
      </c>
      <c r="B2052">
        <v>9.4447798830322434</v>
      </c>
    </row>
    <row r="2053" spans="1:2" x14ac:dyDescent="0.3">
      <c r="A2053">
        <v>1.53</v>
      </c>
      <c r="B2053">
        <v>9.4457286497068296</v>
      </c>
    </row>
    <row r="2054" spans="1:2" x14ac:dyDescent="0.3">
      <c r="A2054">
        <v>1.51</v>
      </c>
      <c r="B2054">
        <v>8.9461143755607431</v>
      </c>
    </row>
    <row r="2055" spans="1:2" x14ac:dyDescent="0.3">
      <c r="A2055">
        <v>1.1299999999999999</v>
      </c>
      <c r="B2055">
        <v>8.4914650428435063</v>
      </c>
    </row>
    <row r="2056" spans="1:2" x14ac:dyDescent="0.3">
      <c r="A2056">
        <v>1.01</v>
      </c>
      <c r="B2056">
        <v>8.7993600831799075</v>
      </c>
    </row>
    <row r="2057" spans="1:2" x14ac:dyDescent="0.3">
      <c r="A2057">
        <v>1.02</v>
      </c>
      <c r="B2057">
        <v>8.467582690862903</v>
      </c>
    </row>
    <row r="2058" spans="1:2" x14ac:dyDescent="0.3">
      <c r="A2058">
        <v>1.19</v>
      </c>
      <c r="B2058">
        <v>8.5952647268363922</v>
      </c>
    </row>
    <row r="2059" spans="1:2" x14ac:dyDescent="0.3">
      <c r="A2059">
        <v>1.2</v>
      </c>
      <c r="B2059">
        <v>8.7293971226920615</v>
      </c>
    </row>
    <row r="2060" spans="1:2" x14ac:dyDescent="0.3">
      <c r="A2060">
        <v>1.51</v>
      </c>
      <c r="B2060">
        <v>9.2198945847809952</v>
      </c>
    </row>
    <row r="2061" spans="1:2" x14ac:dyDescent="0.3">
      <c r="A2061">
        <v>1.01</v>
      </c>
      <c r="B2061">
        <v>8.5910011185609569</v>
      </c>
    </row>
    <row r="2062" spans="1:2" x14ac:dyDescent="0.3">
      <c r="A2062">
        <v>1.03</v>
      </c>
      <c r="B2062">
        <v>8.4484859934064467</v>
      </c>
    </row>
    <row r="2063" spans="1:2" x14ac:dyDescent="0.3">
      <c r="A2063">
        <v>1.01</v>
      </c>
      <c r="B2063">
        <v>8.2799507157225261</v>
      </c>
    </row>
    <row r="2064" spans="1:2" x14ac:dyDescent="0.3">
      <c r="A2064">
        <v>1.2</v>
      </c>
      <c r="B2064">
        <v>8.7719904365322421</v>
      </c>
    </row>
    <row r="2065" spans="1:2" x14ac:dyDescent="0.3">
      <c r="A2065">
        <v>1.21</v>
      </c>
      <c r="B2065">
        <v>8.6990146231685106</v>
      </c>
    </row>
    <row r="2066" spans="1:2" x14ac:dyDescent="0.3">
      <c r="A2066">
        <v>1.03</v>
      </c>
      <c r="B2066">
        <v>8.5379757305987667</v>
      </c>
    </row>
    <row r="2067" spans="1:2" x14ac:dyDescent="0.3">
      <c r="A2067">
        <v>1.05</v>
      </c>
      <c r="B2067">
        <v>8.3216648071350008</v>
      </c>
    </row>
    <row r="2068" spans="1:2" x14ac:dyDescent="0.3">
      <c r="A2068">
        <v>1.58</v>
      </c>
      <c r="B2068">
        <v>9.4344434627850919</v>
      </c>
    </row>
    <row r="2069" spans="1:2" x14ac:dyDescent="0.3">
      <c r="A2069">
        <v>1.72</v>
      </c>
      <c r="B2069">
        <v>9.8378817954381343</v>
      </c>
    </row>
    <row r="2070" spans="1:2" x14ac:dyDescent="0.3">
      <c r="A2070">
        <v>1.01</v>
      </c>
      <c r="B2070">
        <v>8.5996944129279811</v>
      </c>
    </row>
    <row r="2071" spans="1:2" x14ac:dyDescent="0.3">
      <c r="A2071">
        <v>1.01</v>
      </c>
      <c r="B2071">
        <v>8.2206721702972523</v>
      </c>
    </row>
    <row r="2072" spans="1:2" x14ac:dyDescent="0.3">
      <c r="A2072">
        <v>1.2</v>
      </c>
      <c r="B2072">
        <v>8.5794165345963691</v>
      </c>
    </row>
    <row r="2073" spans="1:2" x14ac:dyDescent="0.3">
      <c r="A2073">
        <v>1.02</v>
      </c>
      <c r="B2073">
        <v>8.4246392098056297</v>
      </c>
    </row>
    <row r="2074" spans="1:2" x14ac:dyDescent="0.3">
      <c r="A2074">
        <v>1.01</v>
      </c>
      <c r="B2074">
        <v>8.3779311240827301</v>
      </c>
    </row>
    <row r="2075" spans="1:2" x14ac:dyDescent="0.3">
      <c r="A2075">
        <v>1.57</v>
      </c>
      <c r="B2075">
        <v>9.1607298714228484</v>
      </c>
    </row>
    <row r="2076" spans="1:2" x14ac:dyDescent="0.3">
      <c r="A2076">
        <v>1.2</v>
      </c>
      <c r="B2076">
        <v>8.5659833555856686</v>
      </c>
    </row>
    <row r="2077" spans="1:2" x14ac:dyDescent="0.3">
      <c r="A2077">
        <v>1.51</v>
      </c>
      <c r="B2077">
        <v>8.9480661034589346</v>
      </c>
    </row>
    <row r="2078" spans="1:2" x14ac:dyDescent="0.3">
      <c r="A2078">
        <v>1.5</v>
      </c>
      <c r="B2078">
        <v>9.2646391453835619</v>
      </c>
    </row>
    <row r="2079" spans="1:2" x14ac:dyDescent="0.3">
      <c r="A2079">
        <v>1.21</v>
      </c>
      <c r="B2079">
        <v>8.8499442272355964</v>
      </c>
    </row>
    <row r="2080" spans="1:2" x14ac:dyDescent="0.3">
      <c r="A2080">
        <v>1.07</v>
      </c>
      <c r="B2080">
        <v>9.0641578617981011</v>
      </c>
    </row>
    <row r="2081" spans="1:2" x14ac:dyDescent="0.3">
      <c r="A2081">
        <v>1.08</v>
      </c>
      <c r="B2081">
        <v>8.3806859467615737</v>
      </c>
    </row>
    <row r="2082" spans="1:2" x14ac:dyDescent="0.3">
      <c r="A2082">
        <v>1.75</v>
      </c>
      <c r="B2082">
        <v>9.5721322022943767</v>
      </c>
    </row>
    <row r="2083" spans="1:2" x14ac:dyDescent="0.3">
      <c r="A2083">
        <v>1.01</v>
      </c>
      <c r="B2083">
        <v>7.9529667909231314</v>
      </c>
    </row>
    <row r="2084" spans="1:2" x14ac:dyDescent="0.3">
      <c r="A2084">
        <v>1.23</v>
      </c>
      <c r="B2084">
        <v>9.0365820458427155</v>
      </c>
    </row>
    <row r="2085" spans="1:2" x14ac:dyDescent="0.3">
      <c r="A2085">
        <v>1.51</v>
      </c>
      <c r="B2085">
        <v>9.1552504056582222</v>
      </c>
    </row>
    <row r="2086" spans="1:2" x14ac:dyDescent="0.3">
      <c r="A2086">
        <v>1.71</v>
      </c>
      <c r="B2086">
        <v>9.659567149523216</v>
      </c>
    </row>
    <row r="2087" spans="1:2" x14ac:dyDescent="0.3">
      <c r="A2087">
        <v>1.01</v>
      </c>
      <c r="B2087">
        <v>8.8865474125120425</v>
      </c>
    </row>
    <row r="2088" spans="1:2" x14ac:dyDescent="0.3">
      <c r="A2088">
        <v>1.06</v>
      </c>
      <c r="B2088">
        <v>8.8140332016527836</v>
      </c>
    </row>
    <row r="2089" spans="1:2" x14ac:dyDescent="0.3">
      <c r="A2089">
        <v>1.03</v>
      </c>
      <c r="B2089">
        <v>8.6663026140040778</v>
      </c>
    </row>
    <row r="2090" spans="1:2" x14ac:dyDescent="0.3">
      <c r="A2090">
        <v>1.01</v>
      </c>
      <c r="B2090">
        <v>9.1497407498472523</v>
      </c>
    </row>
    <row r="2091" spans="1:2" x14ac:dyDescent="0.3">
      <c r="A2091">
        <v>1.71</v>
      </c>
      <c r="B2091">
        <v>9.2767833285248962</v>
      </c>
    </row>
    <row r="2092" spans="1:2" x14ac:dyDescent="0.3">
      <c r="A2092">
        <v>1.51</v>
      </c>
      <c r="B2092">
        <v>9.1555673461288904</v>
      </c>
    </row>
    <row r="2093" spans="1:2" x14ac:dyDescent="0.3">
      <c r="A2093">
        <v>1.28</v>
      </c>
      <c r="B2093">
        <v>8.8675683332064423</v>
      </c>
    </row>
    <row r="2094" spans="1:2" x14ac:dyDescent="0.3">
      <c r="A2094">
        <v>1.0900000000000001</v>
      </c>
      <c r="B2094">
        <v>8.4682130091945194</v>
      </c>
    </row>
    <row r="2095" spans="1:2" x14ac:dyDescent="0.3">
      <c r="A2095">
        <v>1.02</v>
      </c>
      <c r="B2095">
        <v>8.4017823399049103</v>
      </c>
    </row>
    <row r="2096" spans="1:2" x14ac:dyDescent="0.3">
      <c r="A2096">
        <v>1.21</v>
      </c>
      <c r="B2096">
        <v>8.5799801795150028</v>
      </c>
    </row>
    <row r="2097" spans="1:2" x14ac:dyDescent="0.3">
      <c r="A2097">
        <v>1.1299999999999999</v>
      </c>
      <c r="B2097">
        <v>8.5896998822029857</v>
      </c>
    </row>
    <row r="2098" spans="1:2" x14ac:dyDescent="0.3">
      <c r="A2098">
        <v>1.06</v>
      </c>
      <c r="B2098">
        <v>8.828054536815424</v>
      </c>
    </row>
    <row r="2099" spans="1:2" x14ac:dyDescent="0.3">
      <c r="A2099">
        <v>1.02</v>
      </c>
      <c r="B2099">
        <v>8.0705935399495186</v>
      </c>
    </row>
    <row r="2100" spans="1:2" x14ac:dyDescent="0.3">
      <c r="A2100">
        <v>1.23</v>
      </c>
      <c r="B2100">
        <v>9.0337225180989069</v>
      </c>
    </row>
    <row r="2101" spans="1:2" x14ac:dyDescent="0.3">
      <c r="A2101">
        <v>1.02</v>
      </c>
      <c r="B2101">
        <v>8.3889051711147058</v>
      </c>
    </row>
    <row r="2102" spans="1:2" x14ac:dyDescent="0.3">
      <c r="A2102">
        <v>1.5</v>
      </c>
      <c r="B2102">
        <v>9.5727587905419806</v>
      </c>
    </row>
    <row r="2103" spans="1:2" x14ac:dyDescent="0.3">
      <c r="A2103">
        <v>1.04</v>
      </c>
      <c r="B2103">
        <v>8.7268056084460959</v>
      </c>
    </row>
    <row r="2104" spans="1:2" x14ac:dyDescent="0.3">
      <c r="A2104">
        <v>1.01</v>
      </c>
      <c r="B2104">
        <v>8.3392619829235759</v>
      </c>
    </row>
    <row r="2105" spans="1:2" x14ac:dyDescent="0.3">
      <c r="A2105">
        <v>1.1200000000000001</v>
      </c>
      <c r="B2105">
        <v>9.1549333647044442</v>
      </c>
    </row>
    <row r="2106" spans="1:2" x14ac:dyDescent="0.3">
      <c r="A2106">
        <v>1.21</v>
      </c>
      <c r="B2106">
        <v>9.2575101764525733</v>
      </c>
    </row>
    <row r="2107" spans="1:2" x14ac:dyDescent="0.3">
      <c r="A2107">
        <v>1.53</v>
      </c>
      <c r="B2107">
        <v>8.9898183813669252</v>
      </c>
    </row>
    <row r="2108" spans="1:2" x14ac:dyDescent="0.3">
      <c r="A2108">
        <v>1.2</v>
      </c>
      <c r="B2108">
        <v>8.2766491254218604</v>
      </c>
    </row>
    <row r="2109" spans="1:2" x14ac:dyDescent="0.3">
      <c r="A2109">
        <v>1.51</v>
      </c>
      <c r="B2109">
        <v>9.5962148303193437</v>
      </c>
    </row>
    <row r="2110" spans="1:2" x14ac:dyDescent="0.3">
      <c r="A2110">
        <v>1.03</v>
      </c>
      <c r="B2110">
        <v>9.0758942754232592</v>
      </c>
    </row>
    <row r="2111" spans="1:2" x14ac:dyDescent="0.3">
      <c r="A2111">
        <v>1.2</v>
      </c>
      <c r="B2111">
        <v>9.3853855197993603</v>
      </c>
    </row>
    <row r="2112" spans="1:2" x14ac:dyDescent="0.3">
      <c r="A2112">
        <v>1.55</v>
      </c>
      <c r="B2112">
        <v>9.2786530121582693</v>
      </c>
    </row>
    <row r="2113" spans="1:2" x14ac:dyDescent="0.3">
      <c r="A2113">
        <v>1.01</v>
      </c>
      <c r="B2113">
        <v>8.5731953815315229</v>
      </c>
    </row>
    <row r="2114" spans="1:2" x14ac:dyDescent="0.3">
      <c r="A2114">
        <v>1.5</v>
      </c>
      <c r="B2114">
        <v>8.9406291848456387</v>
      </c>
    </row>
    <row r="2115" spans="1:2" x14ac:dyDescent="0.3">
      <c r="A2115">
        <v>1.7</v>
      </c>
      <c r="B2115">
        <v>9.3061049939605613</v>
      </c>
    </row>
    <row r="2116" spans="1:2" x14ac:dyDescent="0.3">
      <c r="A2116">
        <v>1.0900000000000001</v>
      </c>
      <c r="B2116">
        <v>8.4303272583945752</v>
      </c>
    </row>
    <row r="2117" spans="1:2" x14ac:dyDescent="0.3">
      <c r="A2117">
        <v>1.0900000000000001</v>
      </c>
      <c r="B2117">
        <v>8.2661644366124918</v>
      </c>
    </row>
    <row r="2118" spans="1:2" x14ac:dyDescent="0.3">
      <c r="A2118">
        <v>1.04</v>
      </c>
      <c r="B2118">
        <v>9.3298108719523487</v>
      </c>
    </row>
    <row r="2119" spans="1:2" x14ac:dyDescent="0.3">
      <c r="A2119">
        <v>1.06</v>
      </c>
      <c r="B2119">
        <v>8.4011087123954358</v>
      </c>
    </row>
    <row r="2120" spans="1:2" x14ac:dyDescent="0.3">
      <c r="A2120">
        <v>1.01</v>
      </c>
      <c r="B2120">
        <v>8.3929895879569312</v>
      </c>
    </row>
    <row r="2121" spans="1:2" x14ac:dyDescent="0.3">
      <c r="A2121">
        <v>1.01</v>
      </c>
      <c r="B2121">
        <v>8.7626460296502824</v>
      </c>
    </row>
    <row r="2122" spans="1:2" x14ac:dyDescent="0.3">
      <c r="A2122">
        <v>1.51</v>
      </c>
      <c r="B2122">
        <v>9.1215091582695678</v>
      </c>
    </row>
    <row r="2123" spans="1:2" x14ac:dyDescent="0.3">
      <c r="A2123">
        <v>1.4</v>
      </c>
      <c r="B2123">
        <v>8.6522484224091016</v>
      </c>
    </row>
    <row r="2124" spans="1:2" x14ac:dyDescent="0.3">
      <c r="A2124">
        <v>1.71</v>
      </c>
      <c r="B2124">
        <v>9.2158253022067527</v>
      </c>
    </row>
    <row r="2125" spans="1:2" x14ac:dyDescent="0.3">
      <c r="A2125">
        <v>1.68</v>
      </c>
      <c r="B2125">
        <v>8.6595604327031594</v>
      </c>
    </row>
    <row r="2126" spans="1:2" x14ac:dyDescent="0.3">
      <c r="A2126">
        <v>1.1100000000000001</v>
      </c>
      <c r="B2126">
        <v>8.9699234919915156</v>
      </c>
    </row>
    <row r="2127" spans="1:2" x14ac:dyDescent="0.3">
      <c r="A2127">
        <v>1.51</v>
      </c>
      <c r="B2127">
        <v>9.4182484506476154</v>
      </c>
    </row>
    <row r="2128" spans="1:2" x14ac:dyDescent="0.3">
      <c r="A2128">
        <v>1.05</v>
      </c>
      <c r="B2128">
        <v>8.8444805184603776</v>
      </c>
    </row>
    <row r="2129" spans="1:2" x14ac:dyDescent="0.3">
      <c r="A2129">
        <v>1.1000000000000001</v>
      </c>
      <c r="B2129">
        <v>8.8568033567283777</v>
      </c>
    </row>
    <row r="2130" spans="1:2" x14ac:dyDescent="0.3">
      <c r="A2130">
        <v>1.5</v>
      </c>
      <c r="B2130">
        <v>9.1357245785953936</v>
      </c>
    </row>
    <row r="2131" spans="1:2" x14ac:dyDescent="0.3">
      <c r="A2131">
        <v>1.22</v>
      </c>
      <c r="B2131">
        <v>8.8482220683713848</v>
      </c>
    </row>
    <row r="2132" spans="1:2" x14ac:dyDescent="0.3">
      <c r="A2132">
        <v>1.18</v>
      </c>
      <c r="B2132">
        <v>8.5900718368288107</v>
      </c>
    </row>
    <row r="2133" spans="1:2" x14ac:dyDescent="0.3">
      <c r="A2133">
        <v>1.1200000000000001</v>
      </c>
      <c r="B2133">
        <v>8.4069317971587001</v>
      </c>
    </row>
    <row r="2134" spans="1:2" x14ac:dyDescent="0.3">
      <c r="A2134">
        <v>1.23</v>
      </c>
      <c r="B2134">
        <v>8.533656917446903</v>
      </c>
    </row>
    <row r="2135" spans="1:2" x14ac:dyDescent="0.3">
      <c r="A2135">
        <v>1.56</v>
      </c>
      <c r="B2135">
        <v>9.07829359105585</v>
      </c>
    </row>
    <row r="2136" spans="1:2" x14ac:dyDescent="0.3">
      <c r="A2136">
        <v>1.01</v>
      </c>
      <c r="B2136">
        <v>8.4943338972701543</v>
      </c>
    </row>
    <row r="2137" spans="1:2" x14ac:dyDescent="0.3">
      <c r="A2137">
        <v>1.01</v>
      </c>
      <c r="B2137">
        <v>8.7701285275381835</v>
      </c>
    </row>
    <row r="2138" spans="1:2" x14ac:dyDescent="0.3">
      <c r="A2138">
        <v>1.1000000000000001</v>
      </c>
      <c r="B2138">
        <v>8.8028231597418873</v>
      </c>
    </row>
    <row r="2139" spans="1:2" x14ac:dyDescent="0.3">
      <c r="A2139">
        <v>1.03</v>
      </c>
      <c r="B2139">
        <v>9.1318381438212253</v>
      </c>
    </row>
    <row r="2140" spans="1:2" x14ac:dyDescent="0.3">
      <c r="A2140">
        <v>1.01</v>
      </c>
      <c r="B2140">
        <v>8.1559363379723937</v>
      </c>
    </row>
    <row r="2141" spans="1:2" x14ac:dyDescent="0.3">
      <c r="A2141">
        <v>1.2</v>
      </c>
      <c r="B2141">
        <v>8.7867622084410915</v>
      </c>
    </row>
    <row r="2142" spans="1:2" x14ac:dyDescent="0.3">
      <c r="A2142">
        <v>1.1000000000000001</v>
      </c>
      <c r="B2142">
        <v>8.6532962744085786</v>
      </c>
    </row>
    <row r="2143" spans="1:2" x14ac:dyDescent="0.3">
      <c r="A2143">
        <v>1.74</v>
      </c>
      <c r="B2143">
        <v>9.3101857069458998</v>
      </c>
    </row>
    <row r="2144" spans="1:2" x14ac:dyDescent="0.3">
      <c r="A2144">
        <v>1.51</v>
      </c>
      <c r="B2144">
        <v>9.1604145632064569</v>
      </c>
    </row>
    <row r="2145" spans="1:2" x14ac:dyDescent="0.3">
      <c r="A2145">
        <v>1.54</v>
      </c>
      <c r="B2145">
        <v>9.6159388045295824</v>
      </c>
    </row>
    <row r="2146" spans="1:2" x14ac:dyDescent="0.3">
      <c r="A2146">
        <v>1.57</v>
      </c>
      <c r="B2146">
        <v>9.1949221192478028</v>
      </c>
    </row>
    <row r="2147" spans="1:2" x14ac:dyDescent="0.3">
      <c r="A2147">
        <v>1.5</v>
      </c>
      <c r="B2147">
        <v>9.1177863903655751</v>
      </c>
    </row>
    <row r="2148" spans="1:2" x14ac:dyDescent="0.3">
      <c r="A2148">
        <v>1.01</v>
      </c>
      <c r="B2148">
        <v>8.2802042332799743</v>
      </c>
    </row>
    <row r="2149" spans="1:2" x14ac:dyDescent="0.3">
      <c r="A2149">
        <v>1.01</v>
      </c>
      <c r="B2149">
        <v>8.3231228875877346</v>
      </c>
    </row>
    <row r="2150" spans="1:2" x14ac:dyDescent="0.3">
      <c r="A2150">
        <v>1.5</v>
      </c>
      <c r="B2150">
        <v>9.456184308811169</v>
      </c>
    </row>
    <row r="2151" spans="1:2" x14ac:dyDescent="0.3">
      <c r="A2151">
        <v>1.01</v>
      </c>
      <c r="B2151">
        <v>8.4536142097733666</v>
      </c>
    </row>
    <row r="2152" spans="1:2" x14ac:dyDescent="0.3">
      <c r="A2152">
        <v>1.25</v>
      </c>
      <c r="B2152">
        <v>8.8053751389096693</v>
      </c>
    </row>
    <row r="2153" spans="1:2" x14ac:dyDescent="0.3">
      <c r="A2153">
        <v>1.01</v>
      </c>
      <c r="B2153">
        <v>8.176110342237342</v>
      </c>
    </row>
    <row r="2154" spans="1:2" x14ac:dyDescent="0.3">
      <c r="A2154">
        <v>1.7</v>
      </c>
      <c r="B2154">
        <v>8.6991813593089535</v>
      </c>
    </row>
    <row r="2155" spans="1:2" x14ac:dyDescent="0.3">
      <c r="A2155">
        <v>1.18</v>
      </c>
      <c r="B2155">
        <v>8.3497208374724892</v>
      </c>
    </row>
    <row r="2156" spans="1:2" x14ac:dyDescent="0.3">
      <c r="A2156">
        <v>1.61</v>
      </c>
      <c r="B2156">
        <v>9.745429247877853</v>
      </c>
    </row>
    <row r="2157" spans="1:2" x14ac:dyDescent="0.3">
      <c r="A2157">
        <v>1.33</v>
      </c>
      <c r="B2157">
        <v>8.7764757893463212</v>
      </c>
    </row>
    <row r="2158" spans="1:2" x14ac:dyDescent="0.3">
      <c r="A2158">
        <v>1.74</v>
      </c>
      <c r="B2158">
        <v>9.3953250461896207</v>
      </c>
    </row>
    <row r="2159" spans="1:2" x14ac:dyDescent="0.3">
      <c r="A2159">
        <v>1.08</v>
      </c>
      <c r="B2159">
        <v>8.8480784211686672</v>
      </c>
    </row>
    <row r="2160" spans="1:2" x14ac:dyDescent="0.3">
      <c r="A2160">
        <v>1.04</v>
      </c>
      <c r="B2160">
        <v>8.3551447394618386</v>
      </c>
    </row>
    <row r="2161" spans="1:2" x14ac:dyDescent="0.3">
      <c r="A2161">
        <v>1.04</v>
      </c>
      <c r="B2161">
        <v>8.5492730848796494</v>
      </c>
    </row>
    <row r="2162" spans="1:2" x14ac:dyDescent="0.3">
      <c r="A2162">
        <v>1.1100000000000001</v>
      </c>
      <c r="B2162">
        <v>8.6623319570824755</v>
      </c>
    </row>
    <row r="2163" spans="1:2" x14ac:dyDescent="0.3">
      <c r="A2163">
        <v>1.58</v>
      </c>
      <c r="B2163">
        <v>9.5374114126563345</v>
      </c>
    </row>
    <row r="2164" spans="1:2" x14ac:dyDescent="0.3">
      <c r="A2164">
        <v>1.5</v>
      </c>
      <c r="B2164">
        <v>9.2183085416253601</v>
      </c>
    </row>
    <row r="2165" spans="1:2" x14ac:dyDescent="0.3">
      <c r="A2165">
        <v>1.51</v>
      </c>
      <c r="B2165">
        <v>9.8419312468370226</v>
      </c>
    </row>
    <row r="2166" spans="1:2" x14ac:dyDescent="0.3">
      <c r="A2166">
        <v>1.1599999999999999</v>
      </c>
      <c r="B2166">
        <v>8.5129843466421828</v>
      </c>
    </row>
    <row r="2167" spans="1:2" x14ac:dyDescent="0.3">
      <c r="A2167">
        <v>1.04</v>
      </c>
      <c r="B2167">
        <v>9.1553560636434224</v>
      </c>
    </row>
    <row r="2168" spans="1:2" x14ac:dyDescent="0.3">
      <c r="A2168">
        <v>1.59</v>
      </c>
      <c r="B2168">
        <v>9.470471375340674</v>
      </c>
    </row>
    <row r="2169" spans="1:2" x14ac:dyDescent="0.3">
      <c r="A2169">
        <v>1.22</v>
      </c>
      <c r="B2169">
        <v>8.5119796243633505</v>
      </c>
    </row>
    <row r="2170" spans="1:2" x14ac:dyDescent="0.3">
      <c r="A2170">
        <v>1.03</v>
      </c>
      <c r="B2170">
        <v>8.5811065171598901</v>
      </c>
    </row>
    <row r="2171" spans="1:2" x14ac:dyDescent="0.3">
      <c r="A2171">
        <v>1.51</v>
      </c>
      <c r="B2171">
        <v>8.6569551337913957</v>
      </c>
    </row>
    <row r="2172" spans="1:2" x14ac:dyDescent="0.3">
      <c r="A2172">
        <v>1.27</v>
      </c>
      <c r="B2172">
        <v>8.58876938990546</v>
      </c>
    </row>
    <row r="2173" spans="1:2" x14ac:dyDescent="0.3">
      <c r="A2173">
        <v>1.01</v>
      </c>
      <c r="B2173">
        <v>8.0783781036265196</v>
      </c>
    </row>
    <row r="2174" spans="1:2" x14ac:dyDescent="0.3">
      <c r="A2174">
        <v>1.21</v>
      </c>
      <c r="B2174">
        <v>8.9873218128501247</v>
      </c>
    </row>
    <row r="2175" spans="1:2" x14ac:dyDescent="0.3">
      <c r="A2175">
        <v>1.42</v>
      </c>
      <c r="B2175">
        <v>8.8978190095107568</v>
      </c>
    </row>
    <row r="2176" spans="1:2" x14ac:dyDescent="0.3">
      <c r="A2176">
        <v>1.01</v>
      </c>
      <c r="B2176">
        <v>8.6404722075764084</v>
      </c>
    </row>
    <row r="2177" spans="1:2" x14ac:dyDescent="0.3">
      <c r="A2177">
        <v>1.0900000000000001</v>
      </c>
      <c r="B2177">
        <v>9.0423949811267352</v>
      </c>
    </row>
    <row r="2178" spans="1:2" x14ac:dyDescent="0.3">
      <c r="A2178">
        <v>1.01</v>
      </c>
      <c r="B2178">
        <v>8.5057277133069586</v>
      </c>
    </row>
    <row r="2179" spans="1:2" x14ac:dyDescent="0.3">
      <c r="A2179">
        <v>1.02</v>
      </c>
      <c r="B2179">
        <v>9.1827636042059488</v>
      </c>
    </row>
    <row r="2180" spans="1:2" x14ac:dyDescent="0.3">
      <c r="A2180">
        <v>1.2</v>
      </c>
      <c r="B2180">
        <v>8.7122664321353547</v>
      </c>
    </row>
    <row r="2181" spans="1:2" x14ac:dyDescent="0.3">
      <c r="A2181">
        <v>1.26</v>
      </c>
      <c r="B2181">
        <v>8.4307634634178505</v>
      </c>
    </row>
    <row r="2182" spans="1:2" x14ac:dyDescent="0.3">
      <c r="A2182">
        <v>1.5</v>
      </c>
      <c r="B2182">
        <v>8.740336742730447</v>
      </c>
    </row>
    <row r="2183" spans="1:2" x14ac:dyDescent="0.3">
      <c r="A2183">
        <v>1.55</v>
      </c>
      <c r="B2183">
        <v>9.1802934506238856</v>
      </c>
    </row>
    <row r="2184" spans="1:2" x14ac:dyDescent="0.3">
      <c r="A2184">
        <v>1.56</v>
      </c>
      <c r="B2184">
        <v>9.1182250830683778</v>
      </c>
    </row>
    <row r="2185" spans="1:2" x14ac:dyDescent="0.3">
      <c r="A2185">
        <v>1.17</v>
      </c>
      <c r="B2185">
        <v>9.0186954877213434</v>
      </c>
    </row>
    <row r="2186" spans="1:2" x14ac:dyDescent="0.3">
      <c r="A2186">
        <v>1.01</v>
      </c>
      <c r="B2186">
        <v>8.2112113617930227</v>
      </c>
    </row>
    <row r="2187" spans="1:2" x14ac:dyDescent="0.3">
      <c r="A2187">
        <v>1.06</v>
      </c>
      <c r="B2187">
        <v>8.5573749810490689</v>
      </c>
    </row>
    <row r="2188" spans="1:2" x14ac:dyDescent="0.3">
      <c r="A2188">
        <v>1.53</v>
      </c>
      <c r="B2188">
        <v>8.9461143755607431</v>
      </c>
    </row>
    <row r="2189" spans="1:2" x14ac:dyDescent="0.3">
      <c r="A2189">
        <v>1.02</v>
      </c>
      <c r="B2189">
        <v>8.4158246970279489</v>
      </c>
    </row>
    <row r="2190" spans="1:2" x14ac:dyDescent="0.3">
      <c r="A2190">
        <v>1.51</v>
      </c>
      <c r="B2190">
        <v>8.9328726219313737</v>
      </c>
    </row>
    <row r="2191" spans="1:2" x14ac:dyDescent="0.3">
      <c r="A2191">
        <v>2</v>
      </c>
      <c r="B2191">
        <v>9.5998793295340885</v>
      </c>
    </row>
    <row r="2192" spans="1:2" x14ac:dyDescent="0.3">
      <c r="A2192">
        <v>1.01</v>
      </c>
      <c r="B2192">
        <v>9.1538758349950555</v>
      </c>
    </row>
    <row r="2193" spans="1:2" x14ac:dyDescent="0.3">
      <c r="A2193">
        <v>1.01</v>
      </c>
      <c r="B2193">
        <v>8.7555799721431402</v>
      </c>
    </row>
    <row r="2194" spans="1:2" x14ac:dyDescent="0.3">
      <c r="A2194">
        <v>1.2</v>
      </c>
      <c r="B2194">
        <v>9.3444341064568821</v>
      </c>
    </row>
    <row r="2195" spans="1:2" x14ac:dyDescent="0.3">
      <c r="A2195">
        <v>1.2</v>
      </c>
      <c r="B2195">
        <v>8.8007166287191598</v>
      </c>
    </row>
    <row r="2196" spans="1:2" x14ac:dyDescent="0.3">
      <c r="A2196">
        <v>1.5</v>
      </c>
      <c r="B2196">
        <v>8.5694060628631714</v>
      </c>
    </row>
    <row r="2197" spans="1:2" x14ac:dyDescent="0.3">
      <c r="A2197">
        <v>1.5</v>
      </c>
      <c r="B2197">
        <v>9.153770020487789</v>
      </c>
    </row>
    <row r="2198" spans="1:2" x14ac:dyDescent="0.3">
      <c r="A2198">
        <v>1.01</v>
      </c>
      <c r="B2198">
        <v>8.5592943674348732</v>
      </c>
    </row>
    <row r="2199" spans="1:2" x14ac:dyDescent="0.3">
      <c r="A2199">
        <v>1.1200000000000001</v>
      </c>
      <c r="B2199">
        <v>8.9964043014128858</v>
      </c>
    </row>
    <row r="2200" spans="1:2" x14ac:dyDescent="0.3">
      <c r="A2200">
        <v>1.01</v>
      </c>
      <c r="B2200">
        <v>9.0962754156882095</v>
      </c>
    </row>
    <row r="2201" spans="1:2" x14ac:dyDescent="0.3">
      <c r="A2201">
        <v>1.1499999999999999</v>
      </c>
      <c r="B2201">
        <v>8.6743678657882359</v>
      </c>
    </row>
    <row r="2202" spans="1:2" x14ac:dyDescent="0.3">
      <c r="A2202">
        <v>1.3</v>
      </c>
      <c r="B2202">
        <v>8.5695958702092856</v>
      </c>
    </row>
    <row r="2203" spans="1:2" x14ac:dyDescent="0.3">
      <c r="A2203">
        <v>1.59</v>
      </c>
      <c r="B2203">
        <v>9.2765961677532474</v>
      </c>
    </row>
    <row r="2204" spans="1:2" x14ac:dyDescent="0.3">
      <c r="A2204">
        <v>1.01</v>
      </c>
      <c r="B2204">
        <v>8.6711152736884944</v>
      </c>
    </row>
    <row r="2205" spans="1:2" x14ac:dyDescent="0.3">
      <c r="A2205">
        <v>1.07</v>
      </c>
      <c r="B2205">
        <v>8.1359327720048906</v>
      </c>
    </row>
    <row r="2206" spans="1:2" x14ac:dyDescent="0.3">
      <c r="A2206">
        <v>1.2</v>
      </c>
      <c r="B2206">
        <v>8.6906421697065941</v>
      </c>
    </row>
    <row r="2207" spans="1:2" x14ac:dyDescent="0.3">
      <c r="A2207">
        <v>1.05</v>
      </c>
      <c r="B2207">
        <v>8.6330187569218282</v>
      </c>
    </row>
    <row r="2208" spans="1:2" x14ac:dyDescent="0.3">
      <c r="A2208">
        <v>1.4</v>
      </c>
      <c r="B2208">
        <v>9.2409665655179438</v>
      </c>
    </row>
    <row r="2209" spans="1:2" x14ac:dyDescent="0.3">
      <c r="A2209">
        <v>1.06</v>
      </c>
      <c r="B2209">
        <v>7.7137846165987547</v>
      </c>
    </row>
    <row r="2210" spans="1:2" x14ac:dyDescent="0.3">
      <c r="A2210">
        <v>1.56</v>
      </c>
      <c r="B2210">
        <v>9.3753462065604491</v>
      </c>
    </row>
    <row r="2211" spans="1:2" x14ac:dyDescent="0.3">
      <c r="A2211">
        <v>1.27</v>
      </c>
      <c r="B2211">
        <v>8.8724871822780376</v>
      </c>
    </row>
    <row r="2212" spans="1:2" x14ac:dyDescent="0.3">
      <c r="A2212">
        <v>1.35</v>
      </c>
      <c r="B2212">
        <v>8.8252659535157516</v>
      </c>
    </row>
    <row r="2213" spans="1:2" x14ac:dyDescent="0.3">
      <c r="A2213">
        <v>1.21</v>
      </c>
      <c r="B2213">
        <v>9.1366938318078841</v>
      </c>
    </row>
    <row r="2214" spans="1:2" x14ac:dyDescent="0.3">
      <c r="A2214">
        <v>1.03</v>
      </c>
      <c r="B2214">
        <v>8.3471163610387205</v>
      </c>
    </row>
    <row r="2215" spans="1:2" x14ac:dyDescent="0.3">
      <c r="A2215">
        <v>1.1000000000000001</v>
      </c>
      <c r="B2215">
        <v>9.2780924740270017</v>
      </c>
    </row>
    <row r="2216" spans="1:2" x14ac:dyDescent="0.3">
      <c r="A2216">
        <v>1.6</v>
      </c>
      <c r="B2216">
        <v>9.3226864318077212</v>
      </c>
    </row>
    <row r="2217" spans="1:2" x14ac:dyDescent="0.3">
      <c r="A2217">
        <v>1.29</v>
      </c>
      <c r="B2217">
        <v>8.77539495854551</v>
      </c>
    </row>
    <row r="2218" spans="1:2" x14ac:dyDescent="0.3">
      <c r="A2218">
        <v>1.51</v>
      </c>
      <c r="B2218">
        <v>9.5344508010415154</v>
      </c>
    </row>
    <row r="2219" spans="1:2" x14ac:dyDescent="0.3">
      <c r="A2219">
        <v>1.55</v>
      </c>
      <c r="B2219">
        <v>9.2510983644483513</v>
      </c>
    </row>
    <row r="2220" spans="1:2" x14ac:dyDescent="0.3">
      <c r="A2220">
        <v>1.3</v>
      </c>
      <c r="B2220">
        <v>8.8660173988102553</v>
      </c>
    </row>
    <row r="2221" spans="1:2" x14ac:dyDescent="0.3">
      <c r="A2221">
        <v>1.93</v>
      </c>
      <c r="B2221">
        <v>9.8149841539447245</v>
      </c>
    </row>
    <row r="2222" spans="1:2" x14ac:dyDescent="0.3">
      <c r="A2222">
        <v>1.2</v>
      </c>
      <c r="B2222">
        <v>8.5277374052919086</v>
      </c>
    </row>
    <row r="2223" spans="1:2" x14ac:dyDescent="0.3">
      <c r="A2223">
        <v>1.53</v>
      </c>
      <c r="B2223">
        <v>8.999001866111735</v>
      </c>
    </row>
    <row r="2224" spans="1:2" x14ac:dyDescent="0.3">
      <c r="A2224">
        <v>1.91</v>
      </c>
      <c r="B2224">
        <v>9.5005442619714735</v>
      </c>
    </row>
    <row r="2225" spans="1:2" x14ac:dyDescent="0.3">
      <c r="A2225">
        <v>2</v>
      </c>
      <c r="B2225">
        <v>9.6755198838564258</v>
      </c>
    </row>
    <row r="2226" spans="1:2" x14ac:dyDescent="0.3">
      <c r="A2226">
        <v>1.51</v>
      </c>
      <c r="B2226">
        <v>9.3297221289962629</v>
      </c>
    </row>
    <row r="2227" spans="1:2" x14ac:dyDescent="0.3">
      <c r="A2227">
        <v>1.04</v>
      </c>
      <c r="B2227">
        <v>8.3327894684179586</v>
      </c>
    </row>
    <row r="2228" spans="1:2" x14ac:dyDescent="0.3">
      <c r="A2228">
        <v>1.07</v>
      </c>
      <c r="B2228">
        <v>8.7374525875505835</v>
      </c>
    </row>
    <row r="2229" spans="1:2" x14ac:dyDescent="0.3">
      <c r="A2229">
        <v>1.52</v>
      </c>
      <c r="B2229">
        <v>9.6423824949348003</v>
      </c>
    </row>
    <row r="2230" spans="1:2" x14ac:dyDescent="0.3">
      <c r="A2230">
        <v>1.19</v>
      </c>
      <c r="B2230">
        <v>8.5032970862241264</v>
      </c>
    </row>
    <row r="2231" spans="1:2" x14ac:dyDescent="0.3">
      <c r="A2231">
        <v>1.01</v>
      </c>
      <c r="B2231">
        <v>8.9444197913059149</v>
      </c>
    </row>
    <row r="2232" spans="1:2" x14ac:dyDescent="0.3">
      <c r="A2232">
        <v>1.71</v>
      </c>
      <c r="B2232">
        <v>9.3891557894408493</v>
      </c>
    </row>
    <row r="2233" spans="1:2" x14ac:dyDescent="0.3">
      <c r="A2233">
        <v>1.75</v>
      </c>
      <c r="B2233">
        <v>8.8923365396380127</v>
      </c>
    </row>
    <row r="2234" spans="1:2" x14ac:dyDescent="0.3">
      <c r="A2234">
        <v>1.01</v>
      </c>
      <c r="B2234">
        <v>8.574329382787047</v>
      </c>
    </row>
    <row r="2235" spans="1:2" x14ac:dyDescent="0.3">
      <c r="A2235">
        <v>1.04</v>
      </c>
      <c r="B2235">
        <v>9.0961633269137838</v>
      </c>
    </row>
    <row r="2236" spans="1:2" x14ac:dyDescent="0.3">
      <c r="A2236">
        <v>1.01</v>
      </c>
      <c r="B2236">
        <v>8.3726297402248839</v>
      </c>
    </row>
    <row r="2237" spans="1:2" x14ac:dyDescent="0.3">
      <c r="A2237">
        <v>1.1599999999999999</v>
      </c>
      <c r="B2237">
        <v>9.0828478514609063</v>
      </c>
    </row>
    <row r="2238" spans="1:2" x14ac:dyDescent="0.3">
      <c r="A2238">
        <v>1.01</v>
      </c>
      <c r="B2238">
        <v>8.4744944368831217</v>
      </c>
    </row>
    <row r="2239" spans="1:2" x14ac:dyDescent="0.3">
      <c r="A2239">
        <v>1.22</v>
      </c>
      <c r="B2239">
        <v>8.6550402581083627</v>
      </c>
    </row>
    <row r="2240" spans="1:2" x14ac:dyDescent="0.3">
      <c r="A2240">
        <v>1.51</v>
      </c>
      <c r="B2240">
        <v>9.3203600170147318</v>
      </c>
    </row>
    <row r="2241" spans="1:2" x14ac:dyDescent="0.3">
      <c r="A2241">
        <v>1.02</v>
      </c>
      <c r="B2241">
        <v>8.3487745397912736</v>
      </c>
    </row>
    <row r="2242" spans="1:2" x14ac:dyDescent="0.3">
      <c r="A2242">
        <v>1.06</v>
      </c>
      <c r="B2242">
        <v>8.6808414829445706</v>
      </c>
    </row>
    <row r="2243" spans="1:2" x14ac:dyDescent="0.3">
      <c r="A2243">
        <v>1.1299999999999999</v>
      </c>
      <c r="B2243">
        <v>8.3670677328385992</v>
      </c>
    </row>
    <row r="2244" spans="1:2" x14ac:dyDescent="0.3">
      <c r="A2244">
        <v>2</v>
      </c>
      <c r="B2244">
        <v>9.7464828037259625</v>
      </c>
    </row>
    <row r="2245" spans="1:2" x14ac:dyDescent="0.3">
      <c r="A2245">
        <v>1.31</v>
      </c>
      <c r="B2245">
        <v>8.9531228403282217</v>
      </c>
    </row>
    <row r="2246" spans="1:2" x14ac:dyDescent="0.3">
      <c r="A2246">
        <v>1.5</v>
      </c>
      <c r="B2246">
        <v>9.3328234561907308</v>
      </c>
    </row>
    <row r="2247" spans="1:2" x14ac:dyDescent="0.3">
      <c r="A2247">
        <v>1.51</v>
      </c>
      <c r="B2247">
        <v>9.1934993547801565</v>
      </c>
    </row>
    <row r="2248" spans="1:2" x14ac:dyDescent="0.3">
      <c r="A2248">
        <v>1.2</v>
      </c>
      <c r="B2248">
        <v>9.2071352410272347</v>
      </c>
    </row>
    <row r="2249" spans="1:2" x14ac:dyDescent="0.3">
      <c r="A2249">
        <v>1.0900000000000001</v>
      </c>
      <c r="B2249">
        <v>8.2641057637289563</v>
      </c>
    </row>
    <row r="2250" spans="1:2" x14ac:dyDescent="0.3">
      <c r="A2250">
        <v>1.23</v>
      </c>
      <c r="B2250">
        <v>8.6600806789647855</v>
      </c>
    </row>
    <row r="2251" spans="1:2" x14ac:dyDescent="0.3">
      <c r="A2251">
        <v>1.53</v>
      </c>
      <c r="B2251">
        <v>9.2955083843460606</v>
      </c>
    </row>
    <row r="2252" spans="1:2" x14ac:dyDescent="0.3">
      <c r="A2252">
        <v>1.05</v>
      </c>
      <c r="B2252">
        <v>8.355379895253634</v>
      </c>
    </row>
    <row r="2253" spans="1:2" x14ac:dyDescent="0.3">
      <c r="A2253">
        <v>1.1100000000000001</v>
      </c>
      <c r="B2253">
        <v>9.1893210047521077</v>
      </c>
    </row>
    <row r="2254" spans="1:2" x14ac:dyDescent="0.3">
      <c r="A2254">
        <v>1.1200000000000001</v>
      </c>
      <c r="B2254">
        <v>8.9653345738048387</v>
      </c>
    </row>
    <row r="2255" spans="1:2" x14ac:dyDescent="0.3">
      <c r="A2255">
        <v>1.1200000000000001</v>
      </c>
      <c r="B2255">
        <v>8.735846677457582</v>
      </c>
    </row>
    <row r="2256" spans="1:2" x14ac:dyDescent="0.3">
      <c r="A2256">
        <v>1.03</v>
      </c>
      <c r="B2256">
        <v>8.6108656672788726</v>
      </c>
    </row>
    <row r="2257" spans="1:2" x14ac:dyDescent="0.3">
      <c r="A2257">
        <v>1.23</v>
      </c>
      <c r="B2257">
        <v>8.8070229559254773</v>
      </c>
    </row>
    <row r="2258" spans="1:2" x14ac:dyDescent="0.3">
      <c r="A2258">
        <v>1.08</v>
      </c>
      <c r="B2258">
        <v>8.3990851029359082</v>
      </c>
    </row>
    <row r="2259" spans="1:2" x14ac:dyDescent="0.3">
      <c r="A2259">
        <v>1.02</v>
      </c>
      <c r="B2259">
        <v>8.2573856557304364</v>
      </c>
    </row>
    <row r="2260" spans="1:2" x14ac:dyDescent="0.3">
      <c r="A2260">
        <v>1.06</v>
      </c>
      <c r="B2260">
        <v>8.6269440553753558</v>
      </c>
    </row>
    <row r="2261" spans="1:2" x14ac:dyDescent="0.3">
      <c r="A2261">
        <v>1.06</v>
      </c>
      <c r="B2261">
        <v>9.1741949253398296</v>
      </c>
    </row>
    <row r="2262" spans="1:2" x14ac:dyDescent="0.3">
      <c r="A2262">
        <v>1.01</v>
      </c>
      <c r="B2262">
        <v>8.2430194689892495</v>
      </c>
    </row>
    <row r="2263" spans="1:2" x14ac:dyDescent="0.3">
      <c r="A2263">
        <v>1.1200000000000001</v>
      </c>
      <c r="B2263">
        <v>8.9749977132049761</v>
      </c>
    </row>
    <row r="2264" spans="1:2" x14ac:dyDescent="0.3">
      <c r="A2264">
        <v>1.2</v>
      </c>
      <c r="B2264">
        <v>8.6478705150578534</v>
      </c>
    </row>
    <row r="2265" spans="1:2" x14ac:dyDescent="0.3">
      <c r="A2265">
        <v>1.5</v>
      </c>
      <c r="B2265">
        <v>8.8891704553634128</v>
      </c>
    </row>
    <row r="2266" spans="1:2" x14ac:dyDescent="0.3">
      <c r="A2266">
        <v>1.04</v>
      </c>
      <c r="B2266">
        <v>9.2876717149125056</v>
      </c>
    </row>
    <row r="2267" spans="1:2" x14ac:dyDescent="0.3">
      <c r="A2267">
        <v>1.51</v>
      </c>
      <c r="B2267">
        <v>9.7945651453119407</v>
      </c>
    </row>
    <row r="2268" spans="1:2" x14ac:dyDescent="0.3">
      <c r="A2268">
        <v>1.03</v>
      </c>
      <c r="B2268">
        <v>8.7093000489449892</v>
      </c>
    </row>
    <row r="2269" spans="1:2" x14ac:dyDescent="0.3">
      <c r="A2269">
        <v>1.01</v>
      </c>
      <c r="B2269">
        <v>8.5827936485001857</v>
      </c>
    </row>
    <row r="2270" spans="1:2" x14ac:dyDescent="0.3">
      <c r="A2270">
        <v>1.53</v>
      </c>
      <c r="B2270">
        <v>8.7760127191829174</v>
      </c>
    </row>
    <row r="2271" spans="1:2" x14ac:dyDescent="0.3">
      <c r="A2271">
        <v>1.51</v>
      </c>
      <c r="B2271">
        <v>9.5732458656655517</v>
      </c>
    </row>
    <row r="2272" spans="1:2" x14ac:dyDescent="0.3">
      <c r="A2272">
        <v>1.52</v>
      </c>
      <c r="B2272">
        <v>9.728300484642773</v>
      </c>
    </row>
    <row r="2273" spans="1:2" x14ac:dyDescent="0.3">
      <c r="A2273">
        <v>1.23</v>
      </c>
      <c r="B2273">
        <v>8.2395934543059681</v>
      </c>
    </row>
    <row r="2274" spans="1:2" x14ac:dyDescent="0.3">
      <c r="A2274">
        <v>1.2</v>
      </c>
      <c r="B2274">
        <v>9.0090806141619773</v>
      </c>
    </row>
    <row r="2275" spans="1:2" x14ac:dyDescent="0.3">
      <c r="A2275">
        <v>1.01</v>
      </c>
      <c r="B2275">
        <v>8.4692626576586871</v>
      </c>
    </row>
    <row r="2276" spans="1:2" x14ac:dyDescent="0.3">
      <c r="A2276">
        <v>1.01</v>
      </c>
      <c r="B2276">
        <v>8.4158246970279489</v>
      </c>
    </row>
    <row r="2277" spans="1:2" x14ac:dyDescent="0.3">
      <c r="A2277">
        <v>1.52</v>
      </c>
      <c r="B2277">
        <v>9.73601519859238</v>
      </c>
    </row>
    <row r="2278" spans="1:2" x14ac:dyDescent="0.3">
      <c r="A2278">
        <v>1.51</v>
      </c>
      <c r="B2278">
        <v>9.6434206471173205</v>
      </c>
    </row>
    <row r="2279" spans="1:2" x14ac:dyDescent="0.3">
      <c r="A2279">
        <v>1.02</v>
      </c>
      <c r="B2279">
        <v>8.6041045634055333</v>
      </c>
    </row>
    <row r="2280" spans="1:2" x14ac:dyDescent="0.3">
      <c r="A2280">
        <v>1.19</v>
      </c>
      <c r="B2280">
        <v>8.3737846081208804</v>
      </c>
    </row>
    <row r="2281" spans="1:2" x14ac:dyDescent="0.3">
      <c r="A2281">
        <v>1.5</v>
      </c>
      <c r="B2281">
        <v>8.6712867267536371</v>
      </c>
    </row>
    <row r="2282" spans="1:2" x14ac:dyDescent="0.3">
      <c r="A2282">
        <v>1.01</v>
      </c>
      <c r="B2282">
        <v>8.7957336059507352</v>
      </c>
    </row>
    <row r="2283" spans="1:2" x14ac:dyDescent="0.3">
      <c r="A2283">
        <v>1.1100000000000001</v>
      </c>
      <c r="B2283">
        <v>8.5782882907760492</v>
      </c>
    </row>
    <row r="2284" spans="1:2" x14ac:dyDescent="0.3">
      <c r="A2284">
        <v>1.1499999999999999</v>
      </c>
      <c r="B2284">
        <v>8.6743678657882359</v>
      </c>
    </row>
    <row r="2285" spans="1:2" x14ac:dyDescent="0.3">
      <c r="A2285">
        <v>1.1599999999999999</v>
      </c>
      <c r="B2285">
        <v>8.4912598093897333</v>
      </c>
    </row>
    <row r="2286" spans="1:2" x14ac:dyDescent="0.3">
      <c r="A2286">
        <v>1.01</v>
      </c>
      <c r="B2286">
        <v>8.4493425245080633</v>
      </c>
    </row>
    <row r="2287" spans="1:2" x14ac:dyDescent="0.3">
      <c r="A2287">
        <v>1.5</v>
      </c>
      <c r="B2287">
        <v>9.1416331739663921</v>
      </c>
    </row>
    <row r="2288" spans="1:2" x14ac:dyDescent="0.3">
      <c r="A2288">
        <v>1.26</v>
      </c>
      <c r="B2288">
        <v>8.5577591531628983</v>
      </c>
    </row>
    <row r="2289" spans="1:2" x14ac:dyDescent="0.3">
      <c r="A2289">
        <v>1.77</v>
      </c>
      <c r="B2289">
        <v>9.5244939616337554</v>
      </c>
    </row>
    <row r="2290" spans="1:2" x14ac:dyDescent="0.3">
      <c r="A2290">
        <v>1.24</v>
      </c>
      <c r="B2290">
        <v>9.3588465802754062</v>
      </c>
    </row>
    <row r="2291" spans="1:2" x14ac:dyDescent="0.3">
      <c r="A2291">
        <v>1.01</v>
      </c>
      <c r="B2291">
        <v>8.1878554436956232</v>
      </c>
    </row>
    <row r="2292" spans="1:2" x14ac:dyDescent="0.3">
      <c r="A2292">
        <v>1.17</v>
      </c>
      <c r="B2292">
        <v>8.5391503587682802</v>
      </c>
    </row>
    <row r="2293" spans="1:2" x14ac:dyDescent="0.3">
      <c r="A2293">
        <v>1.1200000000000001</v>
      </c>
      <c r="B2293">
        <v>8.4191392509408498</v>
      </c>
    </row>
    <row r="2294" spans="1:2" x14ac:dyDescent="0.3">
      <c r="A2294">
        <v>1.1299999999999999</v>
      </c>
      <c r="B2294">
        <v>8.3461675943641342</v>
      </c>
    </row>
    <row r="2295" spans="1:2" x14ac:dyDescent="0.3">
      <c r="A2295">
        <v>1.51</v>
      </c>
      <c r="B2295">
        <v>9.2636915474731776</v>
      </c>
    </row>
    <row r="2296" spans="1:2" x14ac:dyDescent="0.3">
      <c r="A2296">
        <v>1.5</v>
      </c>
      <c r="B2296">
        <v>9.3231331994513056</v>
      </c>
    </row>
    <row r="2297" spans="1:2" x14ac:dyDescent="0.3">
      <c r="A2297">
        <v>1.01</v>
      </c>
      <c r="B2297">
        <v>8.5564139045695189</v>
      </c>
    </row>
    <row r="2298" spans="1:2" x14ac:dyDescent="0.3">
      <c r="A2298">
        <v>1.02</v>
      </c>
      <c r="B2298">
        <v>7.7777926263388304</v>
      </c>
    </row>
    <row r="2299" spans="1:2" x14ac:dyDescent="0.3">
      <c r="A2299">
        <v>1.51</v>
      </c>
      <c r="B2299">
        <v>8.9934273704126095</v>
      </c>
    </row>
    <row r="2300" spans="1:2" x14ac:dyDescent="0.3">
      <c r="A2300">
        <v>1.3</v>
      </c>
      <c r="B2300">
        <v>9.4308404323449757</v>
      </c>
    </row>
    <row r="2301" spans="1:2" x14ac:dyDescent="0.3">
      <c r="A2301">
        <v>1.05</v>
      </c>
      <c r="B2301">
        <v>7.933438387627489</v>
      </c>
    </row>
    <row r="2302" spans="1:2" x14ac:dyDescent="0.3">
      <c r="A2302">
        <v>1.27</v>
      </c>
      <c r="B2302">
        <v>9.5340891504643572</v>
      </c>
    </row>
    <row r="2303" spans="1:2" x14ac:dyDescent="0.3">
      <c r="A2303">
        <v>1.2</v>
      </c>
      <c r="B2303">
        <v>8.5963739892906794</v>
      </c>
    </row>
    <row r="2304" spans="1:2" x14ac:dyDescent="0.3">
      <c r="A2304">
        <v>1.2</v>
      </c>
      <c r="B2304">
        <v>9.1691016239595857</v>
      </c>
    </row>
    <row r="2305" spans="1:2" x14ac:dyDescent="0.3">
      <c r="A2305">
        <v>1.01</v>
      </c>
      <c r="B2305">
        <v>8.2046718289508114</v>
      </c>
    </row>
    <row r="2306" spans="1:2" x14ac:dyDescent="0.3">
      <c r="A2306">
        <v>1.02</v>
      </c>
      <c r="B2306">
        <v>9.1362631685798679</v>
      </c>
    </row>
    <row r="2307" spans="1:2" x14ac:dyDescent="0.3">
      <c r="A2307">
        <v>1.5</v>
      </c>
      <c r="B2307">
        <v>9.0571891924820083</v>
      </c>
    </row>
    <row r="2308" spans="1:2" x14ac:dyDescent="0.3">
      <c r="A2308">
        <v>1.5</v>
      </c>
      <c r="B2308">
        <v>8.7483049123796235</v>
      </c>
    </row>
    <row r="2309" spans="1:2" x14ac:dyDescent="0.3">
      <c r="A2309">
        <v>1.03</v>
      </c>
      <c r="B2309">
        <v>8.3907225273622892</v>
      </c>
    </row>
    <row r="2310" spans="1:2" x14ac:dyDescent="0.3">
      <c r="A2310">
        <v>1.5</v>
      </c>
      <c r="B2310">
        <v>9.2057297594184995</v>
      </c>
    </row>
    <row r="2311" spans="1:2" x14ac:dyDescent="0.3">
      <c r="A2311">
        <v>1.03</v>
      </c>
      <c r="B2311">
        <v>8.6640602672257891</v>
      </c>
    </row>
    <row r="2312" spans="1:2" x14ac:dyDescent="0.3">
      <c r="A2312">
        <v>1.77</v>
      </c>
      <c r="B2312">
        <v>9.1514392640560214</v>
      </c>
    </row>
    <row r="2313" spans="1:2" x14ac:dyDescent="0.3">
      <c r="A2313">
        <v>1.61</v>
      </c>
      <c r="B2313">
        <v>9.2866530548253472</v>
      </c>
    </row>
    <row r="2314" spans="1:2" x14ac:dyDescent="0.3">
      <c r="A2314">
        <v>1.01</v>
      </c>
      <c r="B2314">
        <v>8.6975127455395196</v>
      </c>
    </row>
    <row r="2315" spans="1:2" x14ac:dyDescent="0.3">
      <c r="A2315">
        <v>1.03</v>
      </c>
      <c r="B2315">
        <v>9.035748861244139</v>
      </c>
    </row>
    <row r="2316" spans="1:2" x14ac:dyDescent="0.3">
      <c r="A2316">
        <v>1.22</v>
      </c>
      <c r="B2316">
        <v>9.4654475984957855</v>
      </c>
    </row>
    <row r="2317" spans="1:2" x14ac:dyDescent="0.3">
      <c r="A2317">
        <v>1.71</v>
      </c>
      <c r="B2317">
        <v>9.3085554194731372</v>
      </c>
    </row>
    <row r="2318" spans="1:2" x14ac:dyDescent="0.3">
      <c r="A2318">
        <v>1.2</v>
      </c>
      <c r="B2318">
        <v>8.9054443187897139</v>
      </c>
    </row>
    <row r="2319" spans="1:2" x14ac:dyDescent="0.3">
      <c r="A2319">
        <v>1.0900000000000001</v>
      </c>
      <c r="B2319">
        <v>9.6285900744437658</v>
      </c>
    </row>
    <row r="2320" spans="1:2" x14ac:dyDescent="0.3">
      <c r="A2320">
        <v>1.5</v>
      </c>
      <c r="B2320">
        <v>9.1614652041940463</v>
      </c>
    </row>
    <row r="2321" spans="1:2" x14ac:dyDescent="0.3">
      <c r="A2321">
        <v>1.1599999999999999</v>
      </c>
      <c r="B2321">
        <v>8.4069317971587001</v>
      </c>
    </row>
    <row r="2322" spans="1:2" x14ac:dyDescent="0.3">
      <c r="A2322">
        <v>1.1499999999999999</v>
      </c>
      <c r="B2322">
        <v>8.4842566911699731</v>
      </c>
    </row>
    <row r="2323" spans="1:2" x14ac:dyDescent="0.3">
      <c r="A2323">
        <v>1.17</v>
      </c>
      <c r="B2323">
        <v>9.2762217410896959</v>
      </c>
    </row>
    <row r="2324" spans="1:2" x14ac:dyDescent="0.3">
      <c r="A2324">
        <v>1.01</v>
      </c>
      <c r="B2324">
        <v>8.658519127506672</v>
      </c>
    </row>
    <row r="2325" spans="1:2" x14ac:dyDescent="0.3">
      <c r="A2325">
        <v>1.04</v>
      </c>
      <c r="B2325">
        <v>8.1786387885906997</v>
      </c>
    </row>
    <row r="2326" spans="1:2" x14ac:dyDescent="0.3">
      <c r="A2326">
        <v>1.52</v>
      </c>
      <c r="B2326">
        <v>9.7102061555058317</v>
      </c>
    </row>
    <row r="2327" spans="1:2" x14ac:dyDescent="0.3">
      <c r="A2327">
        <v>1.01</v>
      </c>
      <c r="B2327">
        <v>8.628734566149145</v>
      </c>
    </row>
    <row r="2328" spans="1:2" x14ac:dyDescent="0.3">
      <c r="A2328">
        <v>1.04</v>
      </c>
      <c r="B2328">
        <v>8.4082707841920499</v>
      </c>
    </row>
    <row r="2329" spans="1:2" x14ac:dyDescent="0.3">
      <c r="A2329">
        <v>1.28</v>
      </c>
      <c r="B2329">
        <v>8.77307495131822</v>
      </c>
    </row>
    <row r="2330" spans="1:2" x14ac:dyDescent="0.3">
      <c r="A2330">
        <v>1.42</v>
      </c>
      <c r="B2330">
        <v>9.3443466518239173</v>
      </c>
    </row>
    <row r="2331" spans="1:2" x14ac:dyDescent="0.3">
      <c r="A2331">
        <v>1.01</v>
      </c>
      <c r="B2331">
        <v>8.3659050772024557</v>
      </c>
    </row>
    <row r="2332" spans="1:2" x14ac:dyDescent="0.3">
      <c r="A2332">
        <v>1.01</v>
      </c>
      <c r="B2332">
        <v>8.4744944368831217</v>
      </c>
    </row>
    <row r="2333" spans="1:2" x14ac:dyDescent="0.3">
      <c r="A2333">
        <v>1.01</v>
      </c>
      <c r="B2333">
        <v>8.4815660137730866</v>
      </c>
    </row>
    <row r="2334" spans="1:2" x14ac:dyDescent="0.3">
      <c r="A2334">
        <v>1.42</v>
      </c>
      <c r="B2334">
        <v>9.2812647103128807</v>
      </c>
    </row>
    <row r="2335" spans="1:2" x14ac:dyDescent="0.3">
      <c r="A2335">
        <v>1.03</v>
      </c>
      <c r="B2335">
        <v>8.5874652444015691</v>
      </c>
    </row>
    <row r="2336" spans="1:2" x14ac:dyDescent="0.3">
      <c r="A2336">
        <v>1.1000000000000001</v>
      </c>
      <c r="B2336">
        <v>8.9091001349255503</v>
      </c>
    </row>
    <row r="2337" spans="1:2" x14ac:dyDescent="0.3">
      <c r="A2337">
        <v>1.01</v>
      </c>
      <c r="B2337">
        <v>8.1625162501401789</v>
      </c>
    </row>
    <row r="2338" spans="1:2" x14ac:dyDescent="0.3">
      <c r="A2338">
        <v>1.03</v>
      </c>
      <c r="B2338">
        <v>8.3624089776153703</v>
      </c>
    </row>
    <row r="2339" spans="1:2" x14ac:dyDescent="0.3">
      <c r="A2339">
        <v>1.7</v>
      </c>
      <c r="B2339">
        <v>9.5028607210682132</v>
      </c>
    </row>
    <row r="2340" spans="1:2" x14ac:dyDescent="0.3">
      <c r="A2340">
        <v>1.04</v>
      </c>
      <c r="B2340">
        <v>8.826000545482966</v>
      </c>
    </row>
    <row r="2341" spans="1:2" x14ac:dyDescent="0.3">
      <c r="A2341">
        <v>1.1200000000000001</v>
      </c>
      <c r="B2341">
        <v>8.460411177317253</v>
      </c>
    </row>
    <row r="2342" spans="1:2" x14ac:dyDescent="0.3">
      <c r="A2342">
        <v>1.6</v>
      </c>
      <c r="B2342">
        <v>9.0834156784025151</v>
      </c>
    </row>
    <row r="2343" spans="1:2" x14ac:dyDescent="0.3">
      <c r="A2343">
        <v>1.01</v>
      </c>
      <c r="B2343">
        <v>8.6224537020737309</v>
      </c>
    </row>
    <row r="2344" spans="1:2" x14ac:dyDescent="0.3">
      <c r="A2344">
        <v>1.05</v>
      </c>
      <c r="B2344">
        <v>8.9416763053601631</v>
      </c>
    </row>
    <row r="2345" spans="1:2" x14ac:dyDescent="0.3">
      <c r="A2345">
        <v>1.6</v>
      </c>
      <c r="B2345">
        <v>9.7013101670308242</v>
      </c>
    </row>
    <row r="2346" spans="1:2" x14ac:dyDescent="0.3">
      <c r="A2346">
        <v>1.41</v>
      </c>
      <c r="B2346">
        <v>9.4470711967989089</v>
      </c>
    </row>
    <row r="2347" spans="1:2" x14ac:dyDescent="0.3">
      <c r="A2347">
        <v>1.1299999999999999</v>
      </c>
      <c r="B2347">
        <v>8.2819770588677581</v>
      </c>
    </row>
    <row r="2348" spans="1:2" x14ac:dyDescent="0.3">
      <c r="A2348">
        <v>1.61</v>
      </c>
      <c r="B2348">
        <v>9.2064327471451648</v>
      </c>
    </row>
    <row r="2349" spans="1:2" x14ac:dyDescent="0.3">
      <c r="A2349">
        <v>1.01</v>
      </c>
      <c r="B2349">
        <v>7.6534949096612532</v>
      </c>
    </row>
    <row r="2350" spans="1:2" x14ac:dyDescent="0.3">
      <c r="A2350">
        <v>1.5</v>
      </c>
      <c r="B2350">
        <v>9.1357245785953936</v>
      </c>
    </row>
    <row r="2351" spans="1:2" x14ac:dyDescent="0.3">
      <c r="A2351">
        <v>1.51</v>
      </c>
      <c r="B2351">
        <v>8.8274681125206538</v>
      </c>
    </row>
    <row r="2352" spans="1:2" x14ac:dyDescent="0.3">
      <c r="A2352">
        <v>1.04</v>
      </c>
      <c r="B2352">
        <v>8.5165930113442059</v>
      </c>
    </row>
    <row r="2353" spans="1:2" x14ac:dyDescent="0.3">
      <c r="A2353">
        <v>1.1000000000000001</v>
      </c>
      <c r="B2353">
        <v>8.4390154103522139</v>
      </c>
    </row>
    <row r="2354" spans="1:2" x14ac:dyDescent="0.3">
      <c r="A2354">
        <v>1.33</v>
      </c>
      <c r="B2354">
        <v>8.9012303521107814</v>
      </c>
    </row>
    <row r="2355" spans="1:2" x14ac:dyDescent="0.3">
      <c r="A2355">
        <v>1.1299999999999999</v>
      </c>
      <c r="B2355">
        <v>8.5900718368288107</v>
      </c>
    </row>
    <row r="2356" spans="1:2" x14ac:dyDescent="0.3">
      <c r="A2356">
        <v>1.01</v>
      </c>
      <c r="B2356">
        <v>8.5109738916023208</v>
      </c>
    </row>
    <row r="2357" spans="1:2" x14ac:dyDescent="0.3">
      <c r="A2357">
        <v>1.06</v>
      </c>
      <c r="B2357">
        <v>8.3089382525957785</v>
      </c>
    </row>
    <row r="2358" spans="1:2" x14ac:dyDescent="0.3">
      <c r="A2358">
        <v>1.51</v>
      </c>
      <c r="B2358">
        <v>9.1776105473532645</v>
      </c>
    </row>
    <row r="2359" spans="1:2" x14ac:dyDescent="0.3">
      <c r="A2359">
        <v>1.52</v>
      </c>
      <c r="B2359">
        <v>9.3406666336517574</v>
      </c>
    </row>
    <row r="2360" spans="1:2" x14ac:dyDescent="0.3">
      <c r="A2360">
        <v>1.17</v>
      </c>
      <c r="B2360">
        <v>9.0640421143588839</v>
      </c>
    </row>
    <row r="2361" spans="1:2" x14ac:dyDescent="0.3">
      <c r="A2361">
        <v>1.51</v>
      </c>
      <c r="B2361">
        <v>9.7263923147137543</v>
      </c>
    </row>
    <row r="2362" spans="1:2" x14ac:dyDescent="0.3">
      <c r="A2362">
        <v>1.04</v>
      </c>
      <c r="B2362">
        <v>8.7590407275242192</v>
      </c>
    </row>
    <row r="2363" spans="1:2" x14ac:dyDescent="0.3">
      <c r="A2363">
        <v>1.8</v>
      </c>
      <c r="B2363">
        <v>9.3883191793360012</v>
      </c>
    </row>
    <row r="2364" spans="1:2" x14ac:dyDescent="0.3">
      <c r="A2364">
        <v>1.4</v>
      </c>
      <c r="B2364">
        <v>8.9017750886079785</v>
      </c>
    </row>
    <row r="2365" spans="1:2" x14ac:dyDescent="0.3">
      <c r="A2365">
        <v>1.27</v>
      </c>
      <c r="B2365">
        <v>8.9230582195457284</v>
      </c>
    </row>
    <row r="2366" spans="1:2" x14ac:dyDescent="0.3">
      <c r="A2366">
        <v>1.3</v>
      </c>
      <c r="B2366">
        <v>8.8255598550608507</v>
      </c>
    </row>
    <row r="2367" spans="1:2" x14ac:dyDescent="0.3">
      <c r="A2367">
        <v>1.01</v>
      </c>
      <c r="B2367">
        <v>8.7284260917046126</v>
      </c>
    </row>
    <row r="2368" spans="1:2" x14ac:dyDescent="0.3">
      <c r="A2368">
        <v>1.7</v>
      </c>
      <c r="B2368">
        <v>9.6064283182717496</v>
      </c>
    </row>
    <row r="2369" spans="1:2" x14ac:dyDescent="0.3">
      <c r="A2369">
        <v>1.51</v>
      </c>
      <c r="B2369">
        <v>8.9116647580495361</v>
      </c>
    </row>
    <row r="2370" spans="1:2" x14ac:dyDescent="0.3">
      <c r="A2370">
        <v>1.04</v>
      </c>
      <c r="B2370">
        <v>8.4514806480508557</v>
      </c>
    </row>
    <row r="2371" spans="1:2" x14ac:dyDescent="0.3">
      <c r="A2371">
        <v>1.0900000000000001</v>
      </c>
      <c r="B2371">
        <v>8.4422541047517434</v>
      </c>
    </row>
    <row r="2372" spans="1:2" x14ac:dyDescent="0.3">
      <c r="A2372">
        <v>1.51</v>
      </c>
      <c r="B2372">
        <v>9.5794872174102359</v>
      </c>
    </row>
    <row r="2373" spans="1:2" x14ac:dyDescent="0.3">
      <c r="A2373">
        <v>1.21</v>
      </c>
      <c r="B2373">
        <v>9.0940312495757993</v>
      </c>
    </row>
    <row r="2374" spans="1:2" x14ac:dyDescent="0.3">
      <c r="A2374">
        <v>1.51</v>
      </c>
      <c r="B2374">
        <v>9.2641654586710906</v>
      </c>
    </row>
    <row r="2375" spans="1:2" x14ac:dyDescent="0.3">
      <c r="A2375">
        <v>1.23</v>
      </c>
      <c r="B2375">
        <v>8.5245659457456497</v>
      </c>
    </row>
    <row r="2376" spans="1:2" x14ac:dyDescent="0.3">
      <c r="A2376">
        <v>2</v>
      </c>
      <c r="B2376">
        <v>8.5273415224680527</v>
      </c>
    </row>
    <row r="2377" spans="1:2" x14ac:dyDescent="0.3">
      <c r="A2377">
        <v>1.02</v>
      </c>
      <c r="B2377">
        <v>8.4519077247176071</v>
      </c>
    </row>
    <row r="2378" spans="1:2" x14ac:dyDescent="0.3">
      <c r="A2378">
        <v>1.2</v>
      </c>
      <c r="B2378">
        <v>8.3666028327837356</v>
      </c>
    </row>
    <row r="2379" spans="1:2" x14ac:dyDescent="0.3">
      <c r="A2379">
        <v>1.32</v>
      </c>
      <c r="B2379">
        <v>8.8236479491913027</v>
      </c>
    </row>
    <row r="2380" spans="1:2" x14ac:dyDescent="0.3">
      <c r="A2380">
        <v>1.01</v>
      </c>
      <c r="B2380">
        <v>8.4493425245080633</v>
      </c>
    </row>
    <row r="2381" spans="1:2" x14ac:dyDescent="0.3">
      <c r="A2381">
        <v>1.41</v>
      </c>
      <c r="B2381">
        <v>8.8174459210418696</v>
      </c>
    </row>
    <row r="2382" spans="1:2" x14ac:dyDescent="0.3">
      <c r="A2382">
        <v>1.01</v>
      </c>
      <c r="B2382">
        <v>8.024207485778577</v>
      </c>
    </row>
    <row r="2383" spans="1:2" x14ac:dyDescent="0.3">
      <c r="A2383">
        <v>1.1200000000000001</v>
      </c>
      <c r="B2383">
        <v>9.0180896841043428</v>
      </c>
    </row>
    <row r="2384" spans="1:2" x14ac:dyDescent="0.3">
      <c r="A2384">
        <v>1.54</v>
      </c>
      <c r="B2384">
        <v>9.4408169706571847</v>
      </c>
    </row>
    <row r="2385" spans="1:2" x14ac:dyDescent="0.3">
      <c r="A2385">
        <v>1.51</v>
      </c>
      <c r="B2385">
        <v>9.4016216701416084</v>
      </c>
    </row>
    <row r="2386" spans="1:2" x14ac:dyDescent="0.3">
      <c r="A2386">
        <v>1.1100000000000001</v>
      </c>
      <c r="B2386">
        <v>8.9384004064730096</v>
      </c>
    </row>
    <row r="2387" spans="1:2" x14ac:dyDescent="0.3">
      <c r="A2387">
        <v>1.58</v>
      </c>
      <c r="B2387">
        <v>8.9825610922574448</v>
      </c>
    </row>
    <row r="2388" spans="1:2" x14ac:dyDescent="0.3">
      <c r="A2388">
        <v>1.21</v>
      </c>
      <c r="B2388">
        <v>8.8336084826908916</v>
      </c>
    </row>
    <row r="2389" spans="1:2" x14ac:dyDescent="0.3">
      <c r="A2389">
        <v>1.06</v>
      </c>
      <c r="B2389">
        <v>9.008224187854049</v>
      </c>
    </row>
    <row r="2390" spans="1:2" x14ac:dyDescent="0.3">
      <c r="A2390">
        <v>1.01</v>
      </c>
      <c r="B2390">
        <v>8.8227642967037578</v>
      </c>
    </row>
    <row r="2391" spans="1:2" x14ac:dyDescent="0.3">
      <c r="A2391">
        <v>1.51</v>
      </c>
      <c r="B2391">
        <v>8.8181862779276905</v>
      </c>
    </row>
    <row r="2392" spans="1:2" x14ac:dyDescent="0.3">
      <c r="A2392">
        <v>1.22</v>
      </c>
      <c r="B2392">
        <v>8.7645219095188018</v>
      </c>
    </row>
    <row r="2393" spans="1:2" x14ac:dyDescent="0.3">
      <c r="A2393">
        <v>1.06</v>
      </c>
      <c r="B2393">
        <v>8.4471998195957028</v>
      </c>
    </row>
    <row r="2394" spans="1:2" x14ac:dyDescent="0.3">
      <c r="A2394">
        <v>1.51</v>
      </c>
      <c r="B2394">
        <v>9.016998311898762</v>
      </c>
    </row>
    <row r="2395" spans="1:2" x14ac:dyDescent="0.3">
      <c r="A2395">
        <v>1.0900000000000001</v>
      </c>
      <c r="B2395">
        <v>8.5496603815537391</v>
      </c>
    </row>
    <row r="2396" spans="1:2" x14ac:dyDescent="0.3">
      <c r="A2396">
        <v>1.04</v>
      </c>
      <c r="B2396">
        <v>8.2209411682813887</v>
      </c>
    </row>
    <row r="2397" spans="1:2" x14ac:dyDescent="0.3">
      <c r="A2397">
        <v>1.2</v>
      </c>
      <c r="B2397">
        <v>9.1564120299506264</v>
      </c>
    </row>
    <row r="2398" spans="1:2" x14ac:dyDescent="0.3">
      <c r="A2398">
        <v>1.1399999999999999</v>
      </c>
      <c r="B2398">
        <v>8.8648879337741899</v>
      </c>
    </row>
    <row r="2399" spans="1:2" x14ac:dyDescent="0.3">
      <c r="A2399">
        <v>1.02</v>
      </c>
      <c r="B2399">
        <v>8.165932137321585</v>
      </c>
    </row>
    <row r="2400" spans="1:2" x14ac:dyDescent="0.3">
      <c r="A2400">
        <v>1.25</v>
      </c>
      <c r="B2400">
        <v>9.3021900256060626</v>
      </c>
    </row>
    <row r="2401" spans="1:2" x14ac:dyDescent="0.3">
      <c r="A2401">
        <v>1.32</v>
      </c>
      <c r="B2401">
        <v>8.8705225451038725</v>
      </c>
    </row>
    <row r="2402" spans="1:2" x14ac:dyDescent="0.3">
      <c r="A2402">
        <v>1.5</v>
      </c>
      <c r="B2402">
        <v>9.2991750856766728</v>
      </c>
    </row>
    <row r="2403" spans="1:2" x14ac:dyDescent="0.3">
      <c r="A2403">
        <v>1.75</v>
      </c>
      <c r="B2403">
        <v>9.2523456661212133</v>
      </c>
    </row>
    <row r="2404" spans="1:2" x14ac:dyDescent="0.3">
      <c r="A2404">
        <v>1.04</v>
      </c>
      <c r="B2404">
        <v>8.746716349694486</v>
      </c>
    </row>
    <row r="2405" spans="1:2" x14ac:dyDescent="0.3">
      <c r="A2405">
        <v>1.0900000000000001</v>
      </c>
      <c r="B2405">
        <v>8.5430558509419647</v>
      </c>
    </row>
    <row r="2406" spans="1:2" x14ac:dyDescent="0.3">
      <c r="A2406">
        <v>1.5</v>
      </c>
      <c r="B2406">
        <v>9.2543572573929573</v>
      </c>
    </row>
    <row r="2407" spans="1:2" x14ac:dyDescent="0.3">
      <c r="A2407">
        <v>1.2</v>
      </c>
      <c r="B2407">
        <v>8.7901168928924722</v>
      </c>
    </row>
    <row r="2408" spans="1:2" x14ac:dyDescent="0.3">
      <c r="A2408">
        <v>1.01</v>
      </c>
      <c r="B2408">
        <v>8.4540403764109691</v>
      </c>
    </row>
    <row r="2409" spans="1:2" x14ac:dyDescent="0.3">
      <c r="A2409">
        <v>1.01</v>
      </c>
      <c r="B2409">
        <v>8.6478705150578534</v>
      </c>
    </row>
    <row r="2410" spans="1:2" x14ac:dyDescent="0.3">
      <c r="A2410">
        <v>1.51</v>
      </c>
      <c r="B2410">
        <v>9.5169423292804751</v>
      </c>
    </row>
    <row r="2411" spans="1:2" x14ac:dyDescent="0.3">
      <c r="A2411">
        <v>1.21</v>
      </c>
      <c r="B2411">
        <v>8.3686931830977933</v>
      </c>
    </row>
    <row r="2412" spans="1:2" x14ac:dyDescent="0.3">
      <c r="A2412">
        <v>1.5</v>
      </c>
      <c r="B2412">
        <v>9.2851695125968323</v>
      </c>
    </row>
    <row r="2413" spans="1:2" x14ac:dyDescent="0.3">
      <c r="A2413">
        <v>1.04</v>
      </c>
      <c r="B2413">
        <v>8.3640420119220629</v>
      </c>
    </row>
    <row r="2414" spans="1:2" x14ac:dyDescent="0.3">
      <c r="A2414">
        <v>1.51</v>
      </c>
      <c r="B2414">
        <v>8.7224171414274956</v>
      </c>
    </row>
    <row r="2415" spans="1:2" x14ac:dyDescent="0.3">
      <c r="A2415">
        <v>1.28</v>
      </c>
      <c r="B2415">
        <v>8.8196653493406529</v>
      </c>
    </row>
    <row r="2416" spans="1:2" x14ac:dyDescent="0.3">
      <c r="A2416">
        <v>1.06</v>
      </c>
      <c r="B2416">
        <v>8.5471402677841901</v>
      </c>
    </row>
    <row r="2417" spans="1:2" x14ac:dyDescent="0.3">
      <c r="A2417">
        <v>1.07</v>
      </c>
      <c r="B2417">
        <v>8.8236479491913027</v>
      </c>
    </row>
    <row r="2418" spans="1:2" x14ac:dyDescent="0.3">
      <c r="A2418">
        <v>1.05</v>
      </c>
      <c r="B2418">
        <v>8.7235567426904304</v>
      </c>
    </row>
    <row r="2419" spans="1:2" x14ac:dyDescent="0.3">
      <c r="A2419">
        <v>1.28</v>
      </c>
      <c r="B2419">
        <v>9.0647363981173914</v>
      </c>
    </row>
    <row r="2420" spans="1:2" x14ac:dyDescent="0.3">
      <c r="A2420">
        <v>1.52</v>
      </c>
      <c r="B2420">
        <v>9.315150736328528</v>
      </c>
    </row>
    <row r="2421" spans="1:2" x14ac:dyDescent="0.3">
      <c r="A2421">
        <v>1.1200000000000001</v>
      </c>
      <c r="B2421">
        <v>8.8026728403128178</v>
      </c>
    </row>
    <row r="2422" spans="1:2" x14ac:dyDescent="0.3">
      <c r="A2422">
        <v>1.1000000000000001</v>
      </c>
      <c r="B2422">
        <v>8.3972828947436806</v>
      </c>
    </row>
    <row r="2423" spans="1:2" x14ac:dyDescent="0.3">
      <c r="A2423">
        <v>1.1599999999999999</v>
      </c>
      <c r="B2423">
        <v>8.6823685893752209</v>
      </c>
    </row>
    <row r="2424" spans="1:2" x14ac:dyDescent="0.3">
      <c r="A2424">
        <v>1.53</v>
      </c>
      <c r="B2424">
        <v>9.1955312563224751</v>
      </c>
    </row>
    <row r="2425" spans="1:2" x14ac:dyDescent="0.3">
      <c r="A2425">
        <v>1.04</v>
      </c>
      <c r="B2425">
        <v>8.8378263640077037</v>
      </c>
    </row>
    <row r="2426" spans="1:2" x14ac:dyDescent="0.3">
      <c r="A2426">
        <v>1.31</v>
      </c>
      <c r="B2426">
        <v>9.05753878171822</v>
      </c>
    </row>
    <row r="2427" spans="1:2" x14ac:dyDescent="0.3">
      <c r="A2427">
        <v>1.1299999999999999</v>
      </c>
      <c r="B2427">
        <v>8.8059746593113193</v>
      </c>
    </row>
    <row r="2428" spans="1:2" x14ac:dyDescent="0.3">
      <c r="A2428">
        <v>1.02</v>
      </c>
      <c r="B2428">
        <v>8.6857538329601542</v>
      </c>
    </row>
    <row r="2429" spans="1:2" x14ac:dyDescent="0.3">
      <c r="A2429">
        <v>1.07</v>
      </c>
      <c r="B2429">
        <v>8.5718707527069338</v>
      </c>
    </row>
    <row r="2430" spans="1:2" x14ac:dyDescent="0.3">
      <c r="A2430">
        <v>1.31</v>
      </c>
      <c r="B2430">
        <v>8.716207971151853</v>
      </c>
    </row>
    <row r="2431" spans="1:2" x14ac:dyDescent="0.3">
      <c r="A2431">
        <v>1.03</v>
      </c>
      <c r="B2431">
        <v>8.3027615807040487</v>
      </c>
    </row>
    <row r="2432" spans="1:2" x14ac:dyDescent="0.3">
      <c r="A2432">
        <v>1.55</v>
      </c>
      <c r="B2432">
        <v>9.1098568333978598</v>
      </c>
    </row>
    <row r="2433" spans="1:2" x14ac:dyDescent="0.3">
      <c r="A2433">
        <v>1.03</v>
      </c>
      <c r="B2433">
        <v>8.7855395275612764</v>
      </c>
    </row>
    <row r="2434" spans="1:2" x14ac:dyDescent="0.3">
      <c r="A2434">
        <v>1.5</v>
      </c>
      <c r="B2434">
        <v>9.5199551544275138</v>
      </c>
    </row>
    <row r="2435" spans="1:2" x14ac:dyDescent="0.3">
      <c r="A2435">
        <v>1.28</v>
      </c>
      <c r="B2435">
        <v>8.5105713151073505</v>
      </c>
    </row>
    <row r="2436" spans="1:2" x14ac:dyDescent="0.3">
      <c r="A2436">
        <v>1.07</v>
      </c>
      <c r="B2436">
        <v>8.5233740504913182</v>
      </c>
    </row>
    <row r="2437" spans="1:2" x14ac:dyDescent="0.3">
      <c r="A2437">
        <v>1.19</v>
      </c>
      <c r="B2437">
        <v>8.5167931113948985</v>
      </c>
    </row>
    <row r="2438" spans="1:2" x14ac:dyDescent="0.3">
      <c r="A2438">
        <v>1.5</v>
      </c>
      <c r="B2438">
        <v>9.0359869848314052</v>
      </c>
    </row>
    <row r="2439" spans="1:2" x14ac:dyDescent="0.3">
      <c r="A2439">
        <v>1.58</v>
      </c>
      <c r="B2439">
        <v>9.464750005164392</v>
      </c>
    </row>
    <row r="2440" spans="1:2" x14ac:dyDescent="0.3">
      <c r="A2440">
        <v>1.59</v>
      </c>
      <c r="B2440">
        <v>9.1153701343849551</v>
      </c>
    </row>
    <row r="2441" spans="1:2" x14ac:dyDescent="0.3">
      <c r="A2441">
        <v>1.17</v>
      </c>
      <c r="B2441">
        <v>8.2599756597682763</v>
      </c>
    </row>
    <row r="2442" spans="1:2" x14ac:dyDescent="0.3">
      <c r="A2442">
        <v>1.2</v>
      </c>
      <c r="B2442">
        <v>8.8208470333777171</v>
      </c>
    </row>
    <row r="2443" spans="1:2" x14ac:dyDescent="0.3">
      <c r="A2443">
        <v>1.01</v>
      </c>
      <c r="B2443">
        <v>7.930565854233965</v>
      </c>
    </row>
    <row r="2444" spans="1:2" x14ac:dyDescent="0.3">
      <c r="A2444">
        <v>1.02</v>
      </c>
      <c r="B2444">
        <v>8.234564993267135</v>
      </c>
    </row>
    <row r="2445" spans="1:2" x14ac:dyDescent="0.3">
      <c r="A2445">
        <v>1.1399999999999999</v>
      </c>
      <c r="B2445">
        <v>8.3891325213487189</v>
      </c>
    </row>
    <row r="2446" spans="1:2" x14ac:dyDescent="0.3">
      <c r="A2446">
        <v>1.5</v>
      </c>
      <c r="B2446">
        <v>9.1625147424935776</v>
      </c>
    </row>
    <row r="2447" spans="1:2" x14ac:dyDescent="0.3">
      <c r="A2447">
        <v>1.01</v>
      </c>
      <c r="B2447">
        <v>8.3527901351246285</v>
      </c>
    </row>
    <row r="2448" spans="1:2" x14ac:dyDescent="0.3">
      <c r="A2448">
        <v>1.07</v>
      </c>
      <c r="B2448">
        <v>8.5950797300733086</v>
      </c>
    </row>
    <row r="2449" spans="1:2" x14ac:dyDescent="0.3">
      <c r="A2449">
        <v>1.3</v>
      </c>
      <c r="B2449">
        <v>9.5516579935938726</v>
      </c>
    </row>
    <row r="2450" spans="1:2" x14ac:dyDescent="0.3">
      <c r="A2450">
        <v>1.04</v>
      </c>
      <c r="B2450">
        <v>8.2390653317692681</v>
      </c>
    </row>
    <row r="2451" spans="1:2" x14ac:dyDescent="0.3">
      <c r="A2451">
        <v>1.2</v>
      </c>
      <c r="B2451">
        <v>8.53660358493606</v>
      </c>
    </row>
    <row r="2452" spans="1:2" x14ac:dyDescent="0.3">
      <c r="A2452">
        <v>1.4</v>
      </c>
      <c r="B2452">
        <v>9.0382463353376643</v>
      </c>
    </row>
    <row r="2453" spans="1:2" x14ac:dyDescent="0.3">
      <c r="A2453">
        <v>1.2</v>
      </c>
      <c r="B2453">
        <v>9.1452683752324671</v>
      </c>
    </row>
    <row r="2454" spans="1:2" x14ac:dyDescent="0.3">
      <c r="A2454">
        <v>1.1599999999999999</v>
      </c>
      <c r="B2454">
        <v>8.473241303887054</v>
      </c>
    </row>
    <row r="2455" spans="1:2" x14ac:dyDescent="0.3">
      <c r="A2455">
        <v>1.51</v>
      </c>
      <c r="B2455">
        <v>9.3011860552757586</v>
      </c>
    </row>
    <row r="2456" spans="1:2" x14ac:dyDescent="0.3">
      <c r="A2456">
        <v>1.1000000000000001</v>
      </c>
      <c r="B2456">
        <v>8.4217830066115784</v>
      </c>
    </row>
    <row r="2457" spans="1:2" x14ac:dyDescent="0.3">
      <c r="A2457">
        <v>1.24</v>
      </c>
      <c r="B2457">
        <v>8.7121018637156631</v>
      </c>
    </row>
    <row r="2458" spans="1:2" x14ac:dyDescent="0.3">
      <c r="A2458">
        <v>2</v>
      </c>
      <c r="B2458">
        <v>9.7822234650430886</v>
      </c>
    </row>
    <row r="2459" spans="1:2" x14ac:dyDescent="0.3">
      <c r="A2459">
        <v>1.01</v>
      </c>
      <c r="B2459">
        <v>8.710454688248527</v>
      </c>
    </row>
    <row r="2460" spans="1:2" x14ac:dyDescent="0.3">
      <c r="A2460">
        <v>1.05</v>
      </c>
      <c r="B2460">
        <v>8.3889051711147058</v>
      </c>
    </row>
    <row r="2461" spans="1:2" x14ac:dyDescent="0.3">
      <c r="A2461">
        <v>1.01</v>
      </c>
      <c r="B2461">
        <v>8.9967757954422964</v>
      </c>
    </row>
    <row r="2462" spans="1:2" x14ac:dyDescent="0.3">
      <c r="A2462">
        <v>1.54</v>
      </c>
      <c r="B2462">
        <v>9.6854559131080951</v>
      </c>
    </row>
    <row r="2463" spans="1:2" x14ac:dyDescent="0.3">
      <c r="A2463">
        <v>1.0900000000000001</v>
      </c>
      <c r="B2463">
        <v>8.5010638094863538</v>
      </c>
    </row>
    <row r="2464" spans="1:2" x14ac:dyDescent="0.3">
      <c r="A2464">
        <v>1.01</v>
      </c>
      <c r="B2464">
        <v>8.5281331314545721</v>
      </c>
    </row>
    <row r="2465" spans="1:2" x14ac:dyDescent="0.3">
      <c r="A2465">
        <v>1.02</v>
      </c>
      <c r="B2465">
        <v>8.4984180360899035</v>
      </c>
    </row>
    <row r="2466" spans="1:2" x14ac:dyDescent="0.3">
      <c r="A2466">
        <v>1.26</v>
      </c>
      <c r="B2466">
        <v>9.6321380413719062</v>
      </c>
    </row>
    <row r="2467" spans="1:2" x14ac:dyDescent="0.3">
      <c r="A2467">
        <v>1.24</v>
      </c>
      <c r="B2467">
        <v>8.6161331392711418</v>
      </c>
    </row>
    <row r="2468" spans="1:2" x14ac:dyDescent="0.3">
      <c r="A2468">
        <v>1.32</v>
      </c>
      <c r="B2468">
        <v>9.3216133743856116</v>
      </c>
    </row>
    <row r="2469" spans="1:2" x14ac:dyDescent="0.3">
      <c r="A2469">
        <v>1.1499999999999999</v>
      </c>
      <c r="B2469">
        <v>8.5000470325812678</v>
      </c>
    </row>
    <row r="2470" spans="1:2" x14ac:dyDescent="0.3">
      <c r="A2470">
        <v>1.1399999999999999</v>
      </c>
      <c r="B2470">
        <v>9.3795766892214818</v>
      </c>
    </row>
    <row r="2471" spans="1:2" x14ac:dyDescent="0.3">
      <c r="A2471">
        <v>1.23</v>
      </c>
      <c r="B2471">
        <v>8.8954926314516332</v>
      </c>
    </row>
    <row r="2472" spans="1:2" x14ac:dyDescent="0.3">
      <c r="A2472">
        <v>1.02</v>
      </c>
      <c r="B2472">
        <v>8.4346807698417727</v>
      </c>
    </row>
    <row r="2473" spans="1:2" x14ac:dyDescent="0.3">
      <c r="A2473">
        <v>1.95</v>
      </c>
      <c r="B2473">
        <v>9.7627301148198651</v>
      </c>
    </row>
    <row r="2474" spans="1:2" x14ac:dyDescent="0.3">
      <c r="A2474">
        <v>1.51</v>
      </c>
      <c r="B2474">
        <v>9.7224451772405533</v>
      </c>
    </row>
    <row r="2475" spans="1:2" x14ac:dyDescent="0.3">
      <c r="A2475">
        <v>1.25</v>
      </c>
      <c r="B2475">
        <v>9.0318116134209241</v>
      </c>
    </row>
    <row r="2476" spans="1:2" x14ac:dyDescent="0.3">
      <c r="A2476">
        <v>1.1100000000000001</v>
      </c>
      <c r="B2476">
        <v>9.4693142802912202</v>
      </c>
    </row>
    <row r="2477" spans="1:2" x14ac:dyDescent="0.3">
      <c r="A2477">
        <v>1.59</v>
      </c>
      <c r="B2477">
        <v>9.1806025537122267</v>
      </c>
    </row>
    <row r="2478" spans="1:2" x14ac:dyDescent="0.3">
      <c r="A2478">
        <v>1.5</v>
      </c>
      <c r="B2478">
        <v>9.7794537716126797</v>
      </c>
    </row>
    <row r="2479" spans="1:2" x14ac:dyDescent="0.3">
      <c r="A2479">
        <v>1.58</v>
      </c>
      <c r="B2479">
        <v>9.5027860802769855</v>
      </c>
    </row>
    <row r="2480" spans="1:2" x14ac:dyDescent="0.3">
      <c r="A2480">
        <v>1.1499999999999999</v>
      </c>
      <c r="B2480">
        <v>8.3772412309887923</v>
      </c>
    </row>
    <row r="2481" spans="1:2" x14ac:dyDescent="0.3">
      <c r="A2481">
        <v>1.03</v>
      </c>
      <c r="B2481">
        <v>8.4726141480182697</v>
      </c>
    </row>
    <row r="2482" spans="1:2" x14ac:dyDescent="0.3">
      <c r="A2482">
        <v>1.51</v>
      </c>
      <c r="B2482">
        <v>9.0564896471579228</v>
      </c>
    </row>
    <row r="2483" spans="1:2" x14ac:dyDescent="0.3">
      <c r="A2483">
        <v>1.2</v>
      </c>
      <c r="B2483">
        <v>8.6896327483557414</v>
      </c>
    </row>
    <row r="2484" spans="1:2" x14ac:dyDescent="0.3">
      <c r="A2484">
        <v>1.01</v>
      </c>
      <c r="B2484">
        <v>8.4540403764109691</v>
      </c>
    </row>
    <row r="2485" spans="1:2" x14ac:dyDescent="0.3">
      <c r="A2485">
        <v>1.5</v>
      </c>
      <c r="B2485">
        <v>9.3664890544661148</v>
      </c>
    </row>
    <row r="2486" spans="1:2" x14ac:dyDescent="0.3">
      <c r="A2486">
        <v>1.56</v>
      </c>
      <c r="B2486">
        <v>9.2781859188712499</v>
      </c>
    </row>
    <row r="2487" spans="1:2" x14ac:dyDescent="0.3">
      <c r="A2487">
        <v>1.05</v>
      </c>
      <c r="B2487">
        <v>8.3226370969539403</v>
      </c>
    </row>
    <row r="2488" spans="1:2" x14ac:dyDescent="0.3">
      <c r="A2488">
        <v>1.01</v>
      </c>
      <c r="B2488">
        <v>8.3966062284271192</v>
      </c>
    </row>
    <row r="2489" spans="1:2" x14ac:dyDescent="0.3">
      <c r="A2489">
        <v>1.2</v>
      </c>
      <c r="B2489">
        <v>9.0789780537793554</v>
      </c>
    </row>
    <row r="2490" spans="1:2" x14ac:dyDescent="0.3">
      <c r="A2490">
        <v>1.54</v>
      </c>
      <c r="B2490">
        <v>9.5277025985293751</v>
      </c>
    </row>
    <row r="2491" spans="1:2" x14ac:dyDescent="0.3">
      <c r="A2491">
        <v>1.56</v>
      </c>
      <c r="B2491">
        <v>9.0890762844831432</v>
      </c>
    </row>
    <row r="2492" spans="1:2" x14ac:dyDescent="0.3">
      <c r="A2492">
        <v>1.63</v>
      </c>
      <c r="B2492">
        <v>9.1149301871715238</v>
      </c>
    </row>
    <row r="2493" spans="1:2" x14ac:dyDescent="0.3">
      <c r="A2493">
        <v>1.06</v>
      </c>
      <c r="B2493">
        <v>8.4153819252695534</v>
      </c>
    </row>
    <row r="2494" spans="1:2" x14ac:dyDescent="0.3">
      <c r="A2494">
        <v>1.0900000000000001</v>
      </c>
      <c r="B2494">
        <v>8.6195692580331045</v>
      </c>
    </row>
    <row r="2495" spans="1:2" x14ac:dyDescent="0.3">
      <c r="A2495">
        <v>1.2</v>
      </c>
      <c r="B2495">
        <v>8.9008216049152278</v>
      </c>
    </row>
    <row r="2496" spans="1:2" x14ac:dyDescent="0.3">
      <c r="A2496">
        <v>1.05</v>
      </c>
      <c r="B2496">
        <v>8.450839690866216</v>
      </c>
    </row>
    <row r="2497" spans="1:2" x14ac:dyDescent="0.3">
      <c r="A2497">
        <v>1.02</v>
      </c>
      <c r="B2497">
        <v>8.4069317971587001</v>
      </c>
    </row>
    <row r="2498" spans="1:2" x14ac:dyDescent="0.3">
      <c r="A2498">
        <v>1.26</v>
      </c>
      <c r="B2498">
        <v>9.5930825929770798</v>
      </c>
    </row>
    <row r="2499" spans="1:2" x14ac:dyDescent="0.3">
      <c r="A2499">
        <v>1.5</v>
      </c>
      <c r="B2499">
        <v>9.3347679503512353</v>
      </c>
    </row>
    <row r="2500" spans="1:2" x14ac:dyDescent="0.3">
      <c r="A2500">
        <v>1.01</v>
      </c>
      <c r="B2500">
        <v>8.2474820042856933</v>
      </c>
    </row>
    <row r="2501" spans="1:2" x14ac:dyDescent="0.3">
      <c r="A2501">
        <v>1.54</v>
      </c>
      <c r="B2501">
        <v>9.6417980603586013</v>
      </c>
    </row>
    <row r="2502" spans="1:2" x14ac:dyDescent="0.3">
      <c r="A2502">
        <v>1.27</v>
      </c>
      <c r="B2502">
        <v>8.421122722665503</v>
      </c>
    </row>
    <row r="2503" spans="1:2" x14ac:dyDescent="0.3">
      <c r="A2503">
        <v>1.51</v>
      </c>
      <c r="B2503">
        <v>9.1177863903655751</v>
      </c>
    </row>
    <row r="2504" spans="1:2" x14ac:dyDescent="0.3">
      <c r="A2504">
        <v>1.21</v>
      </c>
      <c r="B2504">
        <v>8.7201340354129275</v>
      </c>
    </row>
    <row r="2505" spans="1:2" x14ac:dyDescent="0.3">
      <c r="A2505">
        <v>1.01</v>
      </c>
      <c r="B2505">
        <v>8.8716456675018716</v>
      </c>
    </row>
    <row r="2506" spans="1:2" x14ac:dyDescent="0.3">
      <c r="A2506">
        <v>1.02</v>
      </c>
      <c r="B2506">
        <v>8.7272920292096394</v>
      </c>
    </row>
    <row r="2507" spans="1:2" x14ac:dyDescent="0.3">
      <c r="A2507">
        <v>1.02</v>
      </c>
      <c r="B2507">
        <v>8.4409598854166479</v>
      </c>
    </row>
    <row r="2508" spans="1:2" x14ac:dyDescent="0.3">
      <c r="A2508">
        <v>1.5</v>
      </c>
      <c r="B2508">
        <v>8.8518065585524504</v>
      </c>
    </row>
    <row r="2509" spans="1:2" x14ac:dyDescent="0.3">
      <c r="A2509">
        <v>1.23</v>
      </c>
      <c r="B2509">
        <v>8.5762165318656987</v>
      </c>
    </row>
    <row r="2510" spans="1:2" x14ac:dyDescent="0.3">
      <c r="A2510">
        <v>1.53</v>
      </c>
      <c r="B2510">
        <v>8.8229116263541165</v>
      </c>
    </row>
    <row r="2511" spans="1:2" x14ac:dyDescent="0.3">
      <c r="A2511">
        <v>1.22</v>
      </c>
      <c r="B2511">
        <v>9.0566062720341414</v>
      </c>
    </row>
    <row r="2512" spans="1:2" x14ac:dyDescent="0.3">
      <c r="A2512">
        <v>1.03</v>
      </c>
      <c r="B2512">
        <v>8.4217830066115784</v>
      </c>
    </row>
    <row r="2513" spans="1:2" x14ac:dyDescent="0.3">
      <c r="A2513">
        <v>1.52</v>
      </c>
      <c r="B2513">
        <v>9.2414513670012362</v>
      </c>
    </row>
    <row r="2514" spans="1:2" x14ac:dyDescent="0.3">
      <c r="A2514">
        <v>1.7</v>
      </c>
      <c r="B2514">
        <v>9.1691016239595857</v>
      </c>
    </row>
    <row r="2515" spans="1:2" x14ac:dyDescent="0.3">
      <c r="A2515">
        <v>1.03</v>
      </c>
      <c r="B2515">
        <v>8.7963389328457318</v>
      </c>
    </row>
    <row r="2516" spans="1:2" x14ac:dyDescent="0.3">
      <c r="A2516">
        <v>1.04</v>
      </c>
      <c r="B2516">
        <v>8.8292263547318495</v>
      </c>
    </row>
    <row r="2517" spans="1:2" x14ac:dyDescent="0.3">
      <c r="A2517">
        <v>1.06</v>
      </c>
      <c r="B2517">
        <v>8.9017750886079785</v>
      </c>
    </row>
    <row r="2518" spans="1:2" x14ac:dyDescent="0.3">
      <c r="A2518">
        <v>1.08</v>
      </c>
      <c r="B2518">
        <v>8.3349516314224541</v>
      </c>
    </row>
    <row r="2519" spans="1:2" x14ac:dyDescent="0.3">
      <c r="A2519">
        <v>1.35</v>
      </c>
      <c r="B2519">
        <v>8.6762461212708377</v>
      </c>
    </row>
    <row r="2520" spans="1:2" x14ac:dyDescent="0.3">
      <c r="A2520">
        <v>1.28</v>
      </c>
      <c r="B2520">
        <v>9.358932776026009</v>
      </c>
    </row>
    <row r="2521" spans="1:2" x14ac:dyDescent="0.3">
      <c r="A2521">
        <v>1.59</v>
      </c>
      <c r="B2521">
        <v>9.3164106357032495</v>
      </c>
    </row>
    <row r="2522" spans="1:2" x14ac:dyDescent="0.3">
      <c r="A2522">
        <v>1.1499999999999999</v>
      </c>
      <c r="B2522">
        <v>8.5089593864891331</v>
      </c>
    </row>
    <row r="2523" spans="1:2" x14ac:dyDescent="0.3">
      <c r="A2523">
        <v>1.1299999999999999</v>
      </c>
      <c r="B2523">
        <v>8.8014694707331849</v>
      </c>
    </row>
    <row r="2524" spans="1:2" x14ac:dyDescent="0.3">
      <c r="A2524">
        <v>1.5</v>
      </c>
      <c r="B2524">
        <v>8.9250554241241229</v>
      </c>
    </row>
    <row r="2525" spans="1:2" x14ac:dyDescent="0.3">
      <c r="A2525">
        <v>1.02</v>
      </c>
      <c r="B2525">
        <v>8.5287264272299108</v>
      </c>
    </row>
    <row r="2526" spans="1:2" x14ac:dyDescent="0.3">
      <c r="A2526">
        <v>1.03</v>
      </c>
      <c r="B2526">
        <v>8.9527347671068718</v>
      </c>
    </row>
    <row r="2527" spans="1:2" x14ac:dyDescent="0.3">
      <c r="A2527">
        <v>1.06</v>
      </c>
      <c r="B2527">
        <v>8.4656893485491214</v>
      </c>
    </row>
    <row r="2528" spans="1:2" x14ac:dyDescent="0.3">
      <c r="A2528">
        <v>1.02</v>
      </c>
      <c r="B2528">
        <v>8.449984441722787</v>
      </c>
    </row>
    <row r="2529" spans="1:2" x14ac:dyDescent="0.3">
      <c r="A2529">
        <v>1.52</v>
      </c>
      <c r="B2529">
        <v>9.3124455949133367</v>
      </c>
    </row>
    <row r="2530" spans="1:2" x14ac:dyDescent="0.3">
      <c r="A2530">
        <v>1.01</v>
      </c>
      <c r="B2530">
        <v>8.6765872435664875</v>
      </c>
    </row>
    <row r="2531" spans="1:2" x14ac:dyDescent="0.3">
      <c r="A2531">
        <v>2</v>
      </c>
      <c r="B2531">
        <v>9.261793653565098</v>
      </c>
    </row>
    <row r="2532" spans="1:2" x14ac:dyDescent="0.3">
      <c r="A2532">
        <v>1.01</v>
      </c>
      <c r="B2532">
        <v>8.3416486189013064</v>
      </c>
    </row>
    <row r="2533" spans="1:2" x14ac:dyDescent="0.3">
      <c r="A2533">
        <v>1.72</v>
      </c>
      <c r="B2533">
        <v>9.434203664214742</v>
      </c>
    </row>
    <row r="2534" spans="1:2" x14ac:dyDescent="0.3">
      <c r="A2534">
        <v>1.22</v>
      </c>
      <c r="B2534">
        <v>8.9775252009652426</v>
      </c>
    </row>
    <row r="2535" spans="1:2" x14ac:dyDescent="0.3">
      <c r="A2535">
        <v>1.56</v>
      </c>
      <c r="B2535">
        <v>9.0442857876460998</v>
      </c>
    </row>
    <row r="2536" spans="1:2" x14ac:dyDescent="0.3">
      <c r="A2536">
        <v>1.04</v>
      </c>
      <c r="B2536">
        <v>8.8472161043575426</v>
      </c>
    </row>
    <row r="2537" spans="1:2" x14ac:dyDescent="0.3">
      <c r="A2537">
        <v>1.1000000000000001</v>
      </c>
      <c r="B2537">
        <v>8.4385827908343263</v>
      </c>
    </row>
    <row r="2538" spans="1:2" x14ac:dyDescent="0.3">
      <c r="A2538">
        <v>2</v>
      </c>
      <c r="B2538">
        <v>9.4377946188774775</v>
      </c>
    </row>
    <row r="2539" spans="1:2" x14ac:dyDescent="0.3">
      <c r="A2539">
        <v>1.37</v>
      </c>
      <c r="B2539">
        <v>8.5885831875029108</v>
      </c>
    </row>
    <row r="2540" spans="1:2" x14ac:dyDescent="0.3">
      <c r="A2540">
        <v>1.5</v>
      </c>
      <c r="B2540">
        <v>9.0279788143822071</v>
      </c>
    </row>
    <row r="2541" spans="1:2" x14ac:dyDescent="0.3">
      <c r="A2541">
        <v>2</v>
      </c>
      <c r="B2541">
        <v>9.7760518292264447</v>
      </c>
    </row>
    <row r="2542" spans="1:2" x14ac:dyDescent="0.3">
      <c r="A2542">
        <v>1.02</v>
      </c>
      <c r="B2542">
        <v>8.5989574932188777</v>
      </c>
    </row>
    <row r="2543" spans="1:2" x14ac:dyDescent="0.3">
      <c r="A2543">
        <v>1.73</v>
      </c>
      <c r="B2543">
        <v>9.5003946285730194</v>
      </c>
    </row>
    <row r="2544" spans="1:2" x14ac:dyDescent="0.3">
      <c r="A2544">
        <v>1.04</v>
      </c>
      <c r="B2544">
        <v>8.3243363327069009</v>
      </c>
    </row>
    <row r="2545" spans="1:2" x14ac:dyDescent="0.3">
      <c r="A2545">
        <v>1.1599999999999999</v>
      </c>
      <c r="B2545">
        <v>8.6041045634055333</v>
      </c>
    </row>
    <row r="2546" spans="1:2" x14ac:dyDescent="0.3">
      <c r="A2546">
        <v>1.02</v>
      </c>
      <c r="B2546">
        <v>8.7102898213781508</v>
      </c>
    </row>
    <row r="2547" spans="1:2" x14ac:dyDescent="0.3">
      <c r="A2547">
        <v>1.7</v>
      </c>
      <c r="B2547">
        <v>9.4629650526125619</v>
      </c>
    </row>
    <row r="2548" spans="1:2" x14ac:dyDescent="0.3">
      <c r="A2548">
        <v>1.46</v>
      </c>
      <c r="B2548">
        <v>9.0384838650299919</v>
      </c>
    </row>
    <row r="2549" spans="1:2" x14ac:dyDescent="0.3">
      <c r="A2549">
        <v>1.1100000000000001</v>
      </c>
      <c r="B2549">
        <v>8.1516216469697493</v>
      </c>
    </row>
    <row r="2550" spans="1:2" x14ac:dyDescent="0.3">
      <c r="A2550">
        <v>1.04</v>
      </c>
      <c r="B2550">
        <v>8.129174996911793</v>
      </c>
    </row>
    <row r="2551" spans="1:2" x14ac:dyDescent="0.3">
      <c r="A2551">
        <v>1.2</v>
      </c>
      <c r="B2551">
        <v>8.8047752588676857</v>
      </c>
    </row>
    <row r="2552" spans="1:2" x14ac:dyDescent="0.3">
      <c r="A2552">
        <v>1.01</v>
      </c>
      <c r="B2552">
        <v>8.6631964855360799</v>
      </c>
    </row>
    <row r="2553" spans="1:2" x14ac:dyDescent="0.3">
      <c r="A2553">
        <v>1.08</v>
      </c>
      <c r="B2553">
        <v>8.5519810169019017</v>
      </c>
    </row>
    <row r="2554" spans="1:2" x14ac:dyDescent="0.3">
      <c r="A2554">
        <v>1.01</v>
      </c>
      <c r="B2554">
        <v>8.4338115824771869</v>
      </c>
    </row>
    <row r="2555" spans="1:2" x14ac:dyDescent="0.3">
      <c r="A2555">
        <v>1.01</v>
      </c>
      <c r="B2555">
        <v>8.1496017357361552</v>
      </c>
    </row>
    <row r="2556" spans="1:2" x14ac:dyDescent="0.3">
      <c r="A2556">
        <v>1.05</v>
      </c>
      <c r="B2556">
        <v>8.84404789894249</v>
      </c>
    </row>
    <row r="2557" spans="1:2" x14ac:dyDescent="0.3">
      <c r="A2557">
        <v>1.3</v>
      </c>
      <c r="B2557">
        <v>8.9315519666945224</v>
      </c>
    </row>
    <row r="2558" spans="1:2" x14ac:dyDescent="0.3">
      <c r="A2558">
        <v>1.51</v>
      </c>
      <c r="B2558">
        <v>9.1019753472980582</v>
      </c>
    </row>
    <row r="2559" spans="1:2" x14ac:dyDescent="0.3">
      <c r="A2559">
        <v>1.02</v>
      </c>
      <c r="B2559">
        <v>8.4578677253314218</v>
      </c>
    </row>
    <row r="2560" spans="1:2" x14ac:dyDescent="0.3">
      <c r="A2560">
        <v>1.1100000000000001</v>
      </c>
      <c r="B2560">
        <v>8.343315881404946</v>
      </c>
    </row>
    <row r="2561" spans="1:2" x14ac:dyDescent="0.3">
      <c r="A2561">
        <v>1.2</v>
      </c>
      <c r="B2561">
        <v>8.656259239539235</v>
      </c>
    </row>
    <row r="2562" spans="1:2" x14ac:dyDescent="0.3">
      <c r="A2562">
        <v>1.53</v>
      </c>
      <c r="B2562">
        <v>8.6360423252546177</v>
      </c>
    </row>
    <row r="2563" spans="1:2" x14ac:dyDescent="0.3">
      <c r="A2563">
        <v>1.03</v>
      </c>
      <c r="B2563">
        <v>8.3907225273622892</v>
      </c>
    </row>
    <row r="2564" spans="1:2" x14ac:dyDescent="0.3">
      <c r="A2564">
        <v>1.1000000000000001</v>
      </c>
      <c r="B2564">
        <v>9.0973956129600477</v>
      </c>
    </row>
    <row r="2565" spans="1:2" x14ac:dyDescent="0.3">
      <c r="A2565">
        <v>1.2</v>
      </c>
      <c r="B2565">
        <v>8.7917900243193632</v>
      </c>
    </row>
    <row r="2566" spans="1:2" x14ac:dyDescent="0.3">
      <c r="A2566">
        <v>1.21</v>
      </c>
      <c r="B2566">
        <v>8.8661584922849173</v>
      </c>
    </row>
    <row r="2567" spans="1:2" x14ac:dyDescent="0.3">
      <c r="A2567">
        <v>1.1299999999999999</v>
      </c>
      <c r="B2567">
        <v>8.3779311240827301</v>
      </c>
    </row>
    <row r="2568" spans="1:2" x14ac:dyDescent="0.3">
      <c r="A2568">
        <v>1.51</v>
      </c>
      <c r="B2568">
        <v>9.2773446007566562</v>
      </c>
    </row>
    <row r="2569" spans="1:2" x14ac:dyDescent="0.3">
      <c r="A2569">
        <v>1.23</v>
      </c>
      <c r="B2569">
        <v>8.6960086088809039</v>
      </c>
    </row>
    <row r="2570" spans="1:2" x14ac:dyDescent="0.3">
      <c r="A2570">
        <v>1.86</v>
      </c>
      <c r="B2570">
        <v>9.5045014105256733</v>
      </c>
    </row>
    <row r="2571" spans="1:2" x14ac:dyDescent="0.3">
      <c r="A2571">
        <v>1.01</v>
      </c>
      <c r="B2571">
        <v>8.7794035978943494</v>
      </c>
    </row>
    <row r="2572" spans="1:2" x14ac:dyDescent="0.3">
      <c r="A2572">
        <v>1.1499999999999999</v>
      </c>
      <c r="B2572">
        <v>9.4292349090009768</v>
      </c>
    </row>
    <row r="2573" spans="1:2" x14ac:dyDescent="0.3">
      <c r="A2573">
        <v>1.3</v>
      </c>
      <c r="B2573">
        <v>8.7536872270985846</v>
      </c>
    </row>
    <row r="2574" spans="1:2" x14ac:dyDescent="0.3">
      <c r="A2574">
        <v>1.22</v>
      </c>
      <c r="B2574">
        <v>8.9054443187897139</v>
      </c>
    </row>
    <row r="2575" spans="1:2" x14ac:dyDescent="0.3">
      <c r="A2575">
        <v>1.51</v>
      </c>
      <c r="B2575">
        <v>9.418898064961974</v>
      </c>
    </row>
    <row r="2576" spans="1:2" x14ac:dyDescent="0.3">
      <c r="A2576">
        <v>1.01</v>
      </c>
      <c r="B2576">
        <v>8.7436911105430202</v>
      </c>
    </row>
    <row r="2577" spans="1:2" x14ac:dyDescent="0.3">
      <c r="A2577">
        <v>1.2</v>
      </c>
      <c r="B2577">
        <v>8.5891416907288214</v>
      </c>
    </row>
    <row r="2578" spans="1:2" x14ac:dyDescent="0.3">
      <c r="A2578">
        <v>1.23</v>
      </c>
      <c r="B2578">
        <v>8.8520927634771294</v>
      </c>
    </row>
    <row r="2579" spans="1:2" x14ac:dyDescent="0.3">
      <c r="A2579">
        <v>1.62</v>
      </c>
      <c r="B2579">
        <v>9.636783886469539</v>
      </c>
    </row>
    <row r="2580" spans="1:2" x14ac:dyDescent="0.3">
      <c r="A2580">
        <v>2</v>
      </c>
      <c r="B2580">
        <v>9.5135512460455907</v>
      </c>
    </row>
    <row r="2581" spans="1:2" x14ac:dyDescent="0.3">
      <c r="A2581">
        <v>1.02</v>
      </c>
      <c r="B2581">
        <v>8.1143247091553388</v>
      </c>
    </row>
    <row r="2582" spans="1:2" x14ac:dyDescent="0.3">
      <c r="A2582">
        <v>1.51</v>
      </c>
      <c r="B2582">
        <v>9.3444341064568821</v>
      </c>
    </row>
    <row r="2583" spans="1:2" x14ac:dyDescent="0.3">
      <c r="A2583">
        <v>1.34</v>
      </c>
      <c r="B2583">
        <v>8.7382545765261224</v>
      </c>
    </row>
    <row r="2584" spans="1:2" x14ac:dyDescent="0.3">
      <c r="A2584">
        <v>1.2</v>
      </c>
      <c r="B2584">
        <v>8.9920599763279601</v>
      </c>
    </row>
    <row r="2585" spans="1:2" x14ac:dyDescent="0.3">
      <c r="A2585">
        <v>1.3</v>
      </c>
      <c r="B2585">
        <v>8.5362111972519994</v>
      </c>
    </row>
    <row r="2586" spans="1:2" x14ac:dyDescent="0.3">
      <c r="A2586">
        <v>1.0900000000000001</v>
      </c>
      <c r="B2586">
        <v>8.5730062562354501</v>
      </c>
    </row>
    <row r="2587" spans="1:2" x14ac:dyDescent="0.3">
      <c r="A2587">
        <v>2</v>
      </c>
      <c r="B2587">
        <v>9.3197327487473789</v>
      </c>
    </row>
    <row r="2588" spans="1:2" x14ac:dyDescent="0.3">
      <c r="A2588">
        <v>1.1000000000000001</v>
      </c>
      <c r="B2588">
        <v>8.5498539736557859</v>
      </c>
    </row>
    <row r="2589" spans="1:2" x14ac:dyDescent="0.3">
      <c r="A2589">
        <v>1.08</v>
      </c>
      <c r="B2589">
        <v>8.9397120540902293</v>
      </c>
    </row>
    <row r="2590" spans="1:2" x14ac:dyDescent="0.3">
      <c r="A2590">
        <v>1.4</v>
      </c>
      <c r="B2590">
        <v>9.2863750582521796</v>
      </c>
    </row>
    <row r="2591" spans="1:2" x14ac:dyDescent="0.3">
      <c r="A2591">
        <v>1.1399999999999999</v>
      </c>
      <c r="B2591">
        <v>9.2358131679492139</v>
      </c>
    </row>
    <row r="2592" spans="1:2" x14ac:dyDescent="0.3">
      <c r="A2592">
        <v>1.6</v>
      </c>
      <c r="B2592">
        <v>9.3446089927812164</v>
      </c>
    </row>
    <row r="2593" spans="1:2" x14ac:dyDescent="0.3">
      <c r="A2593">
        <v>1.01</v>
      </c>
      <c r="B2593">
        <v>8.208219383496834</v>
      </c>
    </row>
    <row r="2594" spans="1:2" x14ac:dyDescent="0.3">
      <c r="A2594">
        <v>1.5</v>
      </c>
      <c r="B2594">
        <v>9.2049257392746835</v>
      </c>
    </row>
    <row r="2595" spans="1:2" x14ac:dyDescent="0.3">
      <c r="A2595">
        <v>1.01</v>
      </c>
      <c r="B2595">
        <v>8.8309815109524976</v>
      </c>
    </row>
    <row r="2596" spans="1:2" x14ac:dyDescent="0.3">
      <c r="A2596">
        <v>1.2</v>
      </c>
      <c r="B2596">
        <v>8.5673158008194488</v>
      </c>
    </row>
    <row r="2597" spans="1:2" x14ac:dyDescent="0.3">
      <c r="A2597">
        <v>1.02</v>
      </c>
      <c r="B2597">
        <v>9.0662390280019256</v>
      </c>
    </row>
    <row r="2598" spans="1:2" x14ac:dyDescent="0.3">
      <c r="A2598">
        <v>1.01</v>
      </c>
      <c r="B2598">
        <v>8.6904740035580428</v>
      </c>
    </row>
    <row r="2599" spans="1:2" x14ac:dyDescent="0.3">
      <c r="A2599">
        <v>1.52</v>
      </c>
      <c r="B2599">
        <v>9.0058958980944581</v>
      </c>
    </row>
    <row r="2600" spans="1:2" x14ac:dyDescent="0.3">
      <c r="A2600">
        <v>1.1200000000000001</v>
      </c>
      <c r="B2600">
        <v>8.4454823438622366</v>
      </c>
    </row>
    <row r="2601" spans="1:2" x14ac:dyDescent="0.3">
      <c r="A2601">
        <v>1.03</v>
      </c>
      <c r="B2601">
        <v>8.1507564702755513</v>
      </c>
    </row>
    <row r="2602" spans="1:2" x14ac:dyDescent="0.3">
      <c r="A2602">
        <v>1.5</v>
      </c>
      <c r="B2602">
        <v>9.7493452060074812</v>
      </c>
    </row>
    <row r="2603" spans="1:2" x14ac:dyDescent="0.3">
      <c r="A2603">
        <v>1.21</v>
      </c>
      <c r="B2603">
        <v>8.5998785580348454</v>
      </c>
    </row>
    <row r="2604" spans="1:2" x14ac:dyDescent="0.3">
      <c r="A2604">
        <v>1.23</v>
      </c>
      <c r="B2604">
        <v>8.5891416907288214</v>
      </c>
    </row>
    <row r="2605" spans="1:2" x14ac:dyDescent="0.3">
      <c r="A2605">
        <v>1.01</v>
      </c>
      <c r="B2605">
        <v>9.1134990205266266</v>
      </c>
    </row>
    <row r="2606" spans="1:2" x14ac:dyDescent="0.3">
      <c r="A2606">
        <v>1.5</v>
      </c>
      <c r="B2606">
        <v>8.3284510668193601</v>
      </c>
    </row>
    <row r="2607" spans="1:2" x14ac:dyDescent="0.3">
      <c r="A2607">
        <v>1.22</v>
      </c>
      <c r="B2607">
        <v>8.7251824949587693</v>
      </c>
    </row>
    <row r="2608" spans="1:2" x14ac:dyDescent="0.3">
      <c r="A2608">
        <v>1.18</v>
      </c>
      <c r="B2608">
        <v>9.3222394644735918</v>
      </c>
    </row>
    <row r="2609" spans="1:2" x14ac:dyDescent="0.3">
      <c r="A2609">
        <v>1.51</v>
      </c>
      <c r="B2609">
        <v>9.3535745400620911</v>
      </c>
    </row>
    <row r="2610" spans="1:2" x14ac:dyDescent="0.3">
      <c r="A2610">
        <v>1.5</v>
      </c>
      <c r="B2610">
        <v>9.2183085416253601</v>
      </c>
    </row>
    <row r="2611" spans="1:2" x14ac:dyDescent="0.3">
      <c r="A2611">
        <v>1.56</v>
      </c>
      <c r="B2611">
        <v>8.89918494333876</v>
      </c>
    </row>
    <row r="2612" spans="1:2" x14ac:dyDescent="0.3">
      <c r="A2612">
        <v>1.54</v>
      </c>
      <c r="B2612">
        <v>9.4255323935027722</v>
      </c>
    </row>
    <row r="2613" spans="1:2" x14ac:dyDescent="0.3">
      <c r="A2613">
        <v>1.27</v>
      </c>
      <c r="B2613">
        <v>9.4970219440943797</v>
      </c>
    </row>
    <row r="2614" spans="1:2" x14ac:dyDescent="0.3">
      <c r="A2614">
        <v>1.02</v>
      </c>
      <c r="B2614">
        <v>8.9459841248278984</v>
      </c>
    </row>
    <row r="2615" spans="1:2" x14ac:dyDescent="0.3">
      <c r="A2615">
        <v>1.03</v>
      </c>
      <c r="B2615">
        <v>8.7481461696219291</v>
      </c>
    </row>
    <row r="2616" spans="1:2" x14ac:dyDescent="0.3">
      <c r="A2616">
        <v>1.01</v>
      </c>
      <c r="B2616">
        <v>8.3527901351246285</v>
      </c>
    </row>
    <row r="2617" spans="1:2" x14ac:dyDescent="0.3">
      <c r="A2617">
        <v>1.18</v>
      </c>
      <c r="B2617">
        <v>8.2671921859321458</v>
      </c>
    </row>
    <row r="2618" spans="1:2" x14ac:dyDescent="0.3">
      <c r="A2618">
        <v>1.06</v>
      </c>
      <c r="B2618">
        <v>8.5451973878258354</v>
      </c>
    </row>
    <row r="2619" spans="1:2" x14ac:dyDescent="0.3">
      <c r="A2619">
        <v>1.02</v>
      </c>
      <c r="B2619">
        <v>8.7093000489449892</v>
      </c>
    </row>
    <row r="2620" spans="1:2" x14ac:dyDescent="0.3">
      <c r="A2620">
        <v>1.01</v>
      </c>
      <c r="B2620">
        <v>8.5227775697101382</v>
      </c>
    </row>
    <row r="2621" spans="1:2" x14ac:dyDescent="0.3">
      <c r="A2621">
        <v>1.64</v>
      </c>
      <c r="B2621">
        <v>9.3200016261857019</v>
      </c>
    </row>
    <row r="2622" spans="1:2" x14ac:dyDescent="0.3">
      <c r="A2622">
        <v>1.01</v>
      </c>
      <c r="B2622">
        <v>8.4593521917263867</v>
      </c>
    </row>
    <row r="2623" spans="1:2" x14ac:dyDescent="0.3">
      <c r="A2623">
        <v>1.02</v>
      </c>
      <c r="B2623">
        <v>8.8242366173466387</v>
      </c>
    </row>
    <row r="2624" spans="1:2" x14ac:dyDescent="0.3">
      <c r="A2624">
        <v>1.02</v>
      </c>
      <c r="B2624">
        <v>8.290041618704489</v>
      </c>
    </row>
    <row r="2625" spans="1:2" x14ac:dyDescent="0.3">
      <c r="A2625">
        <v>1.2</v>
      </c>
      <c r="B2625">
        <v>8.6619859363177785</v>
      </c>
    </row>
    <row r="2626" spans="1:2" x14ac:dyDescent="0.3">
      <c r="A2626">
        <v>1.52</v>
      </c>
      <c r="B2626">
        <v>9.5676651047564114</v>
      </c>
    </row>
    <row r="2627" spans="1:2" x14ac:dyDescent="0.3">
      <c r="A2627">
        <v>1.18</v>
      </c>
      <c r="B2627">
        <v>8.5083542427490322</v>
      </c>
    </row>
    <row r="2628" spans="1:2" x14ac:dyDescent="0.3">
      <c r="A2628">
        <v>1.02</v>
      </c>
      <c r="B2628">
        <v>8.5197898172635043</v>
      </c>
    </row>
    <row r="2629" spans="1:2" x14ac:dyDescent="0.3">
      <c r="A2629">
        <v>1.6</v>
      </c>
      <c r="B2629">
        <v>9.1459085118167938</v>
      </c>
    </row>
    <row r="2630" spans="1:2" x14ac:dyDescent="0.3">
      <c r="A2630">
        <v>1.63</v>
      </c>
      <c r="B2630">
        <v>9.5002449727810614</v>
      </c>
    </row>
    <row r="2631" spans="1:2" x14ac:dyDescent="0.3">
      <c r="A2631">
        <v>1.52</v>
      </c>
      <c r="B2631">
        <v>8.9859460387603196</v>
      </c>
    </row>
    <row r="2632" spans="1:2" x14ac:dyDescent="0.3">
      <c r="A2632">
        <v>1.02</v>
      </c>
      <c r="B2632">
        <v>8.1665003191550518</v>
      </c>
    </row>
    <row r="2633" spans="1:2" x14ac:dyDescent="0.3">
      <c r="A2633">
        <v>1.06</v>
      </c>
      <c r="B2633">
        <v>8.4411757049923217</v>
      </c>
    </row>
    <row r="2634" spans="1:2" x14ac:dyDescent="0.3">
      <c r="A2634">
        <v>1.03</v>
      </c>
      <c r="B2634">
        <v>8.6157707547772322</v>
      </c>
    </row>
    <row r="2635" spans="1:2" x14ac:dyDescent="0.3">
      <c r="A2635">
        <v>1.1599999999999999</v>
      </c>
      <c r="B2635">
        <v>8.9344551094039133</v>
      </c>
    </row>
    <row r="2636" spans="1:2" x14ac:dyDescent="0.3">
      <c r="A2636">
        <v>1.22</v>
      </c>
      <c r="B2636">
        <v>9.0755510456275434</v>
      </c>
    </row>
    <row r="2637" spans="1:2" x14ac:dyDescent="0.3">
      <c r="A2637">
        <v>1.1599999999999999</v>
      </c>
      <c r="B2637">
        <v>8.6845703008243689</v>
      </c>
    </row>
    <row r="2638" spans="1:2" x14ac:dyDescent="0.3">
      <c r="A2638">
        <v>1.72</v>
      </c>
      <c r="B2638">
        <v>9.0696980421737159</v>
      </c>
    </row>
    <row r="2639" spans="1:2" x14ac:dyDescent="0.3">
      <c r="A2639">
        <v>1.25</v>
      </c>
      <c r="B2639">
        <v>9.2216758816399285</v>
      </c>
    </row>
    <row r="2640" spans="1:2" x14ac:dyDescent="0.3">
      <c r="A2640">
        <v>1.05</v>
      </c>
      <c r="B2640">
        <v>8.4104984527452746</v>
      </c>
    </row>
    <row r="2641" spans="1:2" x14ac:dyDescent="0.3">
      <c r="A2641">
        <v>2</v>
      </c>
      <c r="B2641">
        <v>9.7924442537428042</v>
      </c>
    </row>
    <row r="2642" spans="1:2" x14ac:dyDescent="0.3">
      <c r="A2642">
        <v>1.01</v>
      </c>
      <c r="B2642">
        <v>8.7173546663385224</v>
      </c>
    </row>
    <row r="2643" spans="1:2" x14ac:dyDescent="0.3">
      <c r="A2643">
        <v>1.54</v>
      </c>
      <c r="B2643">
        <v>8.7326270996603945</v>
      </c>
    </row>
    <row r="2644" spans="1:2" x14ac:dyDescent="0.3">
      <c r="A2644">
        <v>1.23</v>
      </c>
      <c r="B2644">
        <v>9.2138342612304385</v>
      </c>
    </row>
    <row r="2645" spans="1:2" x14ac:dyDescent="0.3">
      <c r="A2645">
        <v>1.32</v>
      </c>
      <c r="B2645">
        <v>8.7688853261348623</v>
      </c>
    </row>
    <row r="2646" spans="1:2" x14ac:dyDescent="0.3">
      <c r="A2646">
        <v>2</v>
      </c>
      <c r="B2646">
        <v>9.7847040165461614</v>
      </c>
    </row>
    <row r="2647" spans="1:2" x14ac:dyDescent="0.3">
      <c r="A2647">
        <v>1.07</v>
      </c>
      <c r="B2647">
        <v>9.3443466518239173</v>
      </c>
    </row>
    <row r="2648" spans="1:2" x14ac:dyDescent="0.3">
      <c r="A2648">
        <v>1.2</v>
      </c>
      <c r="B2648">
        <v>9.2547399592728663</v>
      </c>
    </row>
    <row r="2649" spans="1:2" x14ac:dyDescent="0.3">
      <c r="A2649">
        <v>1.21</v>
      </c>
      <c r="B2649">
        <v>8.963160242833732</v>
      </c>
    </row>
    <row r="2650" spans="1:2" x14ac:dyDescent="0.3">
      <c r="A2650">
        <v>1.01</v>
      </c>
      <c r="B2650">
        <v>8.3934423839800623</v>
      </c>
    </row>
    <row r="2651" spans="1:2" x14ac:dyDescent="0.3">
      <c r="A2651">
        <v>1.1299999999999999</v>
      </c>
      <c r="B2651">
        <v>8.5089593864891331</v>
      </c>
    </row>
    <row r="2652" spans="1:2" x14ac:dyDescent="0.3">
      <c r="A2652">
        <v>2</v>
      </c>
      <c r="B2652">
        <v>9.764512800245539</v>
      </c>
    </row>
    <row r="2653" spans="1:2" x14ac:dyDescent="0.3">
      <c r="A2653">
        <v>1.54</v>
      </c>
      <c r="B2653">
        <v>9.3977323855832431</v>
      </c>
    </row>
    <row r="2654" spans="1:2" x14ac:dyDescent="0.3">
      <c r="A2654">
        <v>1.1599999999999999</v>
      </c>
      <c r="B2654">
        <v>8.5326727622646246</v>
      </c>
    </row>
    <row r="2655" spans="1:2" x14ac:dyDescent="0.3">
      <c r="A2655">
        <v>1.72</v>
      </c>
      <c r="B2655">
        <v>9.0268981875135257</v>
      </c>
    </row>
    <row r="2656" spans="1:2" x14ac:dyDescent="0.3">
      <c r="A2656">
        <v>1.52</v>
      </c>
      <c r="B2656">
        <v>9.0883987011709397</v>
      </c>
    </row>
    <row r="2657" spans="1:2" x14ac:dyDescent="0.3">
      <c r="A2657">
        <v>1.01</v>
      </c>
      <c r="B2657">
        <v>8.4263928270897406</v>
      </c>
    </row>
    <row r="2658" spans="1:2" x14ac:dyDescent="0.3">
      <c r="A2658">
        <v>1.5</v>
      </c>
      <c r="B2658">
        <v>9.6380886883248049</v>
      </c>
    </row>
    <row r="2659" spans="1:2" x14ac:dyDescent="0.3">
      <c r="A2659">
        <v>1.06</v>
      </c>
      <c r="B2659">
        <v>8.8122480181974314</v>
      </c>
    </row>
    <row r="2660" spans="1:2" x14ac:dyDescent="0.3">
      <c r="A2660">
        <v>1.22</v>
      </c>
      <c r="B2660">
        <v>8.4871462700639402</v>
      </c>
    </row>
    <row r="2661" spans="1:2" x14ac:dyDescent="0.3">
      <c r="A2661">
        <v>1.05</v>
      </c>
      <c r="B2661">
        <v>8.6280187465051217</v>
      </c>
    </row>
    <row r="2662" spans="1:2" x14ac:dyDescent="0.3">
      <c r="A2662">
        <v>1.24</v>
      </c>
      <c r="B2662">
        <v>8.5908153312868514</v>
      </c>
    </row>
    <row r="2663" spans="1:2" x14ac:dyDescent="0.3">
      <c r="A2663">
        <v>1.22</v>
      </c>
      <c r="B2663">
        <v>8.3084455203857601</v>
      </c>
    </row>
    <row r="2664" spans="1:2" x14ac:dyDescent="0.3">
      <c r="A2664">
        <v>1.06</v>
      </c>
      <c r="B2664">
        <v>8.4053673762339809</v>
      </c>
    </row>
    <row r="2665" spans="1:2" x14ac:dyDescent="0.3">
      <c r="A2665">
        <v>1.1200000000000001</v>
      </c>
      <c r="B2665">
        <v>9.1201968221232175</v>
      </c>
    </row>
    <row r="2666" spans="1:2" x14ac:dyDescent="0.3">
      <c r="A2666">
        <v>1.23</v>
      </c>
      <c r="B2666">
        <v>8.7059937143079011</v>
      </c>
    </row>
    <row r="2667" spans="1:2" x14ac:dyDescent="0.3">
      <c r="A2667">
        <v>1.3</v>
      </c>
      <c r="B2667">
        <v>9.0074895239297348</v>
      </c>
    </row>
    <row r="2668" spans="1:2" x14ac:dyDescent="0.3">
      <c r="A2668">
        <v>1.52</v>
      </c>
      <c r="B2668">
        <v>9.0571891924820083</v>
      </c>
    </row>
    <row r="2669" spans="1:2" x14ac:dyDescent="0.3">
      <c r="A2669">
        <v>1.59</v>
      </c>
      <c r="B2669">
        <v>8.9663561547901214</v>
      </c>
    </row>
    <row r="2670" spans="1:2" x14ac:dyDescent="0.3">
      <c r="A2670">
        <v>1.1599999999999999</v>
      </c>
      <c r="B2670">
        <v>9.1518634422172074</v>
      </c>
    </row>
    <row r="2671" spans="1:2" x14ac:dyDescent="0.3">
      <c r="A2671">
        <v>1.02</v>
      </c>
      <c r="B2671">
        <v>8.5669352833110519</v>
      </c>
    </row>
    <row r="2672" spans="1:2" x14ac:dyDescent="0.3">
      <c r="A2672">
        <v>1.1100000000000001</v>
      </c>
      <c r="B2672">
        <v>8.905308661189288</v>
      </c>
    </row>
    <row r="2673" spans="1:2" x14ac:dyDescent="0.3">
      <c r="A2673">
        <v>1.51</v>
      </c>
      <c r="B2673">
        <v>9.5458121082638119</v>
      </c>
    </row>
    <row r="2674" spans="1:2" x14ac:dyDescent="0.3">
      <c r="A2674">
        <v>1.02</v>
      </c>
      <c r="B2674">
        <v>8.6068510633467721</v>
      </c>
    </row>
    <row r="2675" spans="1:2" x14ac:dyDescent="0.3">
      <c r="A2675">
        <v>1.01</v>
      </c>
      <c r="B2675">
        <v>8.7975484884815582</v>
      </c>
    </row>
    <row r="2676" spans="1:2" x14ac:dyDescent="0.3">
      <c r="A2676">
        <v>1.26</v>
      </c>
      <c r="B2676">
        <v>8.5963739892906794</v>
      </c>
    </row>
    <row r="2677" spans="1:2" x14ac:dyDescent="0.3">
      <c r="A2677">
        <v>1.02</v>
      </c>
      <c r="B2677">
        <v>8.6220936012416072</v>
      </c>
    </row>
    <row r="2678" spans="1:2" x14ac:dyDescent="0.3">
      <c r="A2678">
        <v>1.51</v>
      </c>
      <c r="B2678">
        <v>8.8624835764883318</v>
      </c>
    </row>
    <row r="2679" spans="1:2" x14ac:dyDescent="0.3">
      <c r="A2679">
        <v>1.08</v>
      </c>
      <c r="B2679">
        <v>8.6231735149534696</v>
      </c>
    </row>
    <row r="2680" spans="1:2" x14ac:dyDescent="0.3">
      <c r="A2680">
        <v>1.02</v>
      </c>
      <c r="B2680">
        <v>8.7202972873927198</v>
      </c>
    </row>
    <row r="2681" spans="1:2" x14ac:dyDescent="0.3">
      <c r="A2681">
        <v>1.01</v>
      </c>
      <c r="B2681">
        <v>8.0423780051732798</v>
      </c>
    </row>
    <row r="2682" spans="1:2" x14ac:dyDescent="0.3">
      <c r="A2682">
        <v>1.69</v>
      </c>
      <c r="B2682">
        <v>9.7606559034285851</v>
      </c>
    </row>
    <row r="2683" spans="1:2" x14ac:dyDescent="0.3">
      <c r="A2683">
        <v>1.04</v>
      </c>
      <c r="B2683">
        <v>8.4184772184770793</v>
      </c>
    </row>
    <row r="2684" spans="1:2" x14ac:dyDescent="0.3">
      <c r="A2684">
        <v>1.2</v>
      </c>
      <c r="B2684">
        <v>8.8877907641953264</v>
      </c>
    </row>
    <row r="2685" spans="1:2" x14ac:dyDescent="0.3">
      <c r="A2685">
        <v>1.2</v>
      </c>
      <c r="B2685">
        <v>8.7026764115477704</v>
      </c>
    </row>
    <row r="2686" spans="1:2" x14ac:dyDescent="0.3">
      <c r="A2686">
        <v>1.2</v>
      </c>
      <c r="B2686">
        <v>8.5251613610654147</v>
      </c>
    </row>
    <row r="2687" spans="1:2" x14ac:dyDescent="0.3">
      <c r="A2687">
        <v>1.01</v>
      </c>
      <c r="B2687">
        <v>8.8500876066895664</v>
      </c>
    </row>
    <row r="2688" spans="1:2" x14ac:dyDescent="0.3">
      <c r="A2688">
        <v>1.08</v>
      </c>
      <c r="B2688">
        <v>8.8437593819179838</v>
      </c>
    </row>
    <row r="2689" spans="1:2" x14ac:dyDescent="0.3">
      <c r="A2689">
        <v>1.02</v>
      </c>
      <c r="B2689">
        <v>8.9591830742067735</v>
      </c>
    </row>
    <row r="2690" spans="1:2" x14ac:dyDescent="0.3">
      <c r="A2690">
        <v>1.63</v>
      </c>
      <c r="B2690">
        <v>9.4249677635220532</v>
      </c>
    </row>
    <row r="2691" spans="1:2" x14ac:dyDescent="0.3">
      <c r="A2691">
        <v>1.02</v>
      </c>
      <c r="B2691">
        <v>8.2897905831816434</v>
      </c>
    </row>
    <row r="2692" spans="1:2" x14ac:dyDescent="0.3">
      <c r="A2692">
        <v>1.1100000000000001</v>
      </c>
      <c r="B2692">
        <v>8.4290175005125114</v>
      </c>
    </row>
    <row r="2693" spans="1:2" x14ac:dyDescent="0.3">
      <c r="A2693">
        <v>1.19</v>
      </c>
      <c r="B2693">
        <v>8.4113881325192619</v>
      </c>
    </row>
    <row r="2694" spans="1:2" x14ac:dyDescent="0.3">
      <c r="A2694">
        <v>1.0900000000000001</v>
      </c>
      <c r="B2694">
        <v>8.7723004179358401</v>
      </c>
    </row>
    <row r="2695" spans="1:2" x14ac:dyDescent="0.3">
      <c r="A2695">
        <v>1.05</v>
      </c>
      <c r="B2695">
        <v>9.1331353010672114</v>
      </c>
    </row>
    <row r="2696" spans="1:2" x14ac:dyDescent="0.3">
      <c r="A2696">
        <v>1.23</v>
      </c>
      <c r="B2696">
        <v>8.391176350832751</v>
      </c>
    </row>
    <row r="2697" spans="1:2" x14ac:dyDescent="0.3">
      <c r="A2697">
        <v>1.1100000000000001</v>
      </c>
      <c r="B2697">
        <v>8.3167891270715177</v>
      </c>
    </row>
    <row r="2698" spans="1:2" x14ac:dyDescent="0.3">
      <c r="A2698">
        <v>1.04</v>
      </c>
      <c r="B2698">
        <v>8.4259547109819657</v>
      </c>
    </row>
    <row r="2699" spans="1:2" x14ac:dyDescent="0.3">
      <c r="A2699">
        <v>1.83</v>
      </c>
      <c r="B2699">
        <v>8.7503662783676255</v>
      </c>
    </row>
    <row r="2700" spans="1:2" x14ac:dyDescent="0.3">
      <c r="A2700">
        <v>1.08</v>
      </c>
      <c r="B2700">
        <v>8.3607732721449359</v>
      </c>
    </row>
    <row r="2701" spans="1:2" x14ac:dyDescent="0.3">
      <c r="A2701">
        <v>1.01</v>
      </c>
      <c r="B2701">
        <v>8.9166402271988385</v>
      </c>
    </row>
    <row r="2702" spans="1:2" x14ac:dyDescent="0.3">
      <c r="A2702">
        <v>1.71</v>
      </c>
      <c r="B2702">
        <v>9.5446674522510069</v>
      </c>
    </row>
    <row r="2703" spans="1:2" x14ac:dyDescent="0.3">
      <c r="A2703">
        <v>1.21</v>
      </c>
      <c r="B2703">
        <v>9.1363708517760092</v>
      </c>
    </row>
    <row r="2704" spans="1:2" x14ac:dyDescent="0.3">
      <c r="A2704">
        <v>1.31</v>
      </c>
      <c r="B2704">
        <v>8.7142391436085749</v>
      </c>
    </row>
    <row r="2705" spans="1:2" x14ac:dyDescent="0.3">
      <c r="A2705">
        <v>1.2</v>
      </c>
      <c r="B2705">
        <v>8.2817239904113915</v>
      </c>
    </row>
    <row r="2706" spans="1:2" x14ac:dyDescent="0.3">
      <c r="A2706">
        <v>1.5</v>
      </c>
      <c r="B2706">
        <v>9.0752076979846859</v>
      </c>
    </row>
    <row r="2707" spans="1:2" x14ac:dyDescent="0.3">
      <c r="A2707">
        <v>1.01</v>
      </c>
      <c r="B2707">
        <v>8.7829363563492642</v>
      </c>
    </row>
    <row r="2708" spans="1:2" x14ac:dyDescent="0.3">
      <c r="A2708">
        <v>1.2</v>
      </c>
      <c r="B2708">
        <v>9.1529231011062322</v>
      </c>
    </row>
    <row r="2709" spans="1:2" x14ac:dyDescent="0.3">
      <c r="A2709">
        <v>1.77</v>
      </c>
      <c r="B2709">
        <v>9.3191947768882653</v>
      </c>
    </row>
    <row r="2710" spans="1:2" x14ac:dyDescent="0.3">
      <c r="A2710">
        <v>1.01</v>
      </c>
      <c r="B2710">
        <v>8.2607513547005134</v>
      </c>
    </row>
    <row r="2711" spans="1:2" x14ac:dyDescent="0.3">
      <c r="A2711">
        <v>1.1200000000000001</v>
      </c>
      <c r="B2711">
        <v>8.5151911887455647</v>
      </c>
    </row>
    <row r="2712" spans="1:2" x14ac:dyDescent="0.3">
      <c r="A2712">
        <v>1.5</v>
      </c>
      <c r="B2712">
        <v>9.1610450802513057</v>
      </c>
    </row>
    <row r="2713" spans="1:2" x14ac:dyDescent="0.3">
      <c r="A2713">
        <v>1.08</v>
      </c>
      <c r="B2713">
        <v>8.5149907678610379</v>
      </c>
    </row>
    <row r="2714" spans="1:2" x14ac:dyDescent="0.3">
      <c r="A2714">
        <v>1.28</v>
      </c>
      <c r="B2714">
        <v>8.5976665755661141</v>
      </c>
    </row>
    <row r="2715" spans="1:2" x14ac:dyDescent="0.3">
      <c r="A2715">
        <v>1.03</v>
      </c>
      <c r="B2715">
        <v>8.8499442272355964</v>
      </c>
    </row>
    <row r="2716" spans="1:2" x14ac:dyDescent="0.3">
      <c r="A2716">
        <v>1.33</v>
      </c>
      <c r="B2716">
        <v>8.7767843837014929</v>
      </c>
    </row>
    <row r="2717" spans="1:2" x14ac:dyDescent="0.3">
      <c r="A2717">
        <v>1.21</v>
      </c>
      <c r="B2717">
        <v>8.84980082722101</v>
      </c>
    </row>
    <row r="2718" spans="1:2" x14ac:dyDescent="0.3">
      <c r="A2718">
        <v>1.22</v>
      </c>
      <c r="B2718">
        <v>9.0994088112689013</v>
      </c>
    </row>
    <row r="2719" spans="1:2" x14ac:dyDescent="0.3">
      <c r="A2719">
        <v>1.2</v>
      </c>
      <c r="B2719">
        <v>8.7207868834857312</v>
      </c>
    </row>
    <row r="2720" spans="1:2" x14ac:dyDescent="0.3">
      <c r="A2720">
        <v>1.06</v>
      </c>
      <c r="B2720">
        <v>8.4040244933105992</v>
      </c>
    </row>
    <row r="2721" spans="1:2" x14ac:dyDescent="0.3">
      <c r="A2721">
        <v>2</v>
      </c>
      <c r="B2721">
        <v>9.2510983644483513</v>
      </c>
    </row>
    <row r="2722" spans="1:2" x14ac:dyDescent="0.3">
      <c r="A2722">
        <v>1.06</v>
      </c>
      <c r="B2722">
        <v>8.5531393181897073</v>
      </c>
    </row>
    <row r="2723" spans="1:2" x14ac:dyDescent="0.3">
      <c r="A2723">
        <v>1.7</v>
      </c>
      <c r="B2723">
        <v>9.2491763957613813</v>
      </c>
    </row>
    <row r="2724" spans="1:2" x14ac:dyDescent="0.3">
      <c r="A2724">
        <v>1.02</v>
      </c>
      <c r="B2724">
        <v>8.4171518372360108</v>
      </c>
    </row>
    <row r="2725" spans="1:2" x14ac:dyDescent="0.3">
      <c r="A2725">
        <v>1.51</v>
      </c>
      <c r="B2725">
        <v>9.3983126002789525</v>
      </c>
    </row>
    <row r="2726" spans="1:2" x14ac:dyDescent="0.3">
      <c r="A2726">
        <v>1.5</v>
      </c>
      <c r="B2726">
        <v>9.475316606892326</v>
      </c>
    </row>
    <row r="2727" spans="1:2" x14ac:dyDescent="0.3">
      <c r="A2727">
        <v>1.02</v>
      </c>
      <c r="B2727">
        <v>8.5625488931370342</v>
      </c>
    </row>
    <row r="2728" spans="1:2" x14ac:dyDescent="0.3">
      <c r="A2728">
        <v>1.01</v>
      </c>
      <c r="B2728">
        <v>8.5829809319542409</v>
      </c>
    </row>
    <row r="2729" spans="1:2" x14ac:dyDescent="0.3">
      <c r="A2729">
        <v>1.01</v>
      </c>
      <c r="B2729">
        <v>8.2648782628017479</v>
      </c>
    </row>
    <row r="2730" spans="1:2" x14ac:dyDescent="0.3">
      <c r="A2730">
        <v>1.06</v>
      </c>
      <c r="B2730">
        <v>8.4403121470802791</v>
      </c>
    </row>
    <row r="2731" spans="1:2" x14ac:dyDescent="0.3">
      <c r="A2731">
        <v>1.02</v>
      </c>
      <c r="B2731">
        <v>8.4026798046274767</v>
      </c>
    </row>
    <row r="2732" spans="1:2" x14ac:dyDescent="0.3">
      <c r="A2732">
        <v>1.7</v>
      </c>
      <c r="B2732">
        <v>9.676649685633647</v>
      </c>
    </row>
    <row r="2733" spans="1:2" x14ac:dyDescent="0.3">
      <c r="A2733">
        <v>1.18</v>
      </c>
      <c r="B2733">
        <v>8.6657855954660636</v>
      </c>
    </row>
    <row r="2734" spans="1:2" x14ac:dyDescent="0.3">
      <c r="A2734">
        <v>1.07</v>
      </c>
      <c r="B2734">
        <v>8.8804464507150929</v>
      </c>
    </row>
    <row r="2735" spans="1:2" x14ac:dyDescent="0.3">
      <c r="A2735">
        <v>1.2</v>
      </c>
      <c r="B2735">
        <v>8.6772691392628722</v>
      </c>
    </row>
    <row r="2736" spans="1:2" x14ac:dyDescent="0.3">
      <c r="A2736">
        <v>1.25</v>
      </c>
      <c r="B2736">
        <v>8.5923006639030426</v>
      </c>
    </row>
    <row r="2737" spans="1:2" x14ac:dyDescent="0.3">
      <c r="A2737">
        <v>1.01</v>
      </c>
      <c r="B2737">
        <v>8.5625488931370342</v>
      </c>
    </row>
    <row r="2738" spans="1:2" x14ac:dyDescent="0.3">
      <c r="A2738">
        <v>1.28</v>
      </c>
      <c r="B2738">
        <v>8.8302505701992473</v>
      </c>
    </row>
    <row r="2739" spans="1:2" x14ac:dyDescent="0.3">
      <c r="A2739">
        <v>1.22</v>
      </c>
      <c r="B2739">
        <v>8.8373908555446974</v>
      </c>
    </row>
    <row r="2740" spans="1:2" x14ac:dyDescent="0.3">
      <c r="A2740">
        <v>1.51</v>
      </c>
      <c r="B2740">
        <v>9.6142041987173741</v>
      </c>
    </row>
    <row r="2741" spans="1:2" x14ac:dyDescent="0.3">
      <c r="A2741">
        <v>1.39</v>
      </c>
      <c r="B2741">
        <v>8.9854452876231665</v>
      </c>
    </row>
    <row r="2742" spans="1:2" x14ac:dyDescent="0.3">
      <c r="A2742">
        <v>1.01</v>
      </c>
      <c r="B2742">
        <v>8.4661104011869206</v>
      </c>
    </row>
    <row r="2743" spans="1:2" x14ac:dyDescent="0.3">
      <c r="A2743">
        <v>1.5</v>
      </c>
      <c r="B2743">
        <v>9.544166252942194</v>
      </c>
    </row>
    <row r="2744" spans="1:2" x14ac:dyDescent="0.3">
      <c r="A2744">
        <v>1.7</v>
      </c>
      <c r="B2744">
        <v>9.3517531249265069</v>
      </c>
    </row>
    <row r="2745" spans="1:2" x14ac:dyDescent="0.3">
      <c r="A2745">
        <v>1.51</v>
      </c>
      <c r="B2745">
        <v>8.8441921262449679</v>
      </c>
    </row>
    <row r="2746" spans="1:2" x14ac:dyDescent="0.3">
      <c r="A2746">
        <v>1.1100000000000001</v>
      </c>
      <c r="B2746">
        <v>8.4536142097733666</v>
      </c>
    </row>
    <row r="2747" spans="1:2" x14ac:dyDescent="0.3">
      <c r="A2747">
        <v>1.03</v>
      </c>
      <c r="B2747">
        <v>8.3617082885758425</v>
      </c>
    </row>
    <row r="2748" spans="1:2" x14ac:dyDescent="0.3">
      <c r="A2748">
        <v>1.83</v>
      </c>
      <c r="B2748">
        <v>9.2146311533933396</v>
      </c>
    </row>
    <row r="2749" spans="1:2" x14ac:dyDescent="0.3">
      <c r="A2749">
        <v>1.17</v>
      </c>
      <c r="B2749">
        <v>8.4817732461849769</v>
      </c>
    </row>
    <row r="2750" spans="1:2" x14ac:dyDescent="0.3">
      <c r="A2750">
        <v>1.3</v>
      </c>
      <c r="B2750">
        <v>8.7303672116929576</v>
      </c>
    </row>
    <row r="2751" spans="1:2" x14ac:dyDescent="0.3">
      <c r="A2751">
        <v>1.5</v>
      </c>
      <c r="B2751">
        <v>9.462654300590172</v>
      </c>
    </row>
    <row r="2752" spans="1:2" x14ac:dyDescent="0.3">
      <c r="A2752">
        <v>1.53</v>
      </c>
      <c r="B2752">
        <v>9.1050909612570852</v>
      </c>
    </row>
    <row r="2753" spans="1:2" x14ac:dyDescent="0.3">
      <c r="A2753">
        <v>1.05</v>
      </c>
      <c r="B2753">
        <v>8.8103104663579579</v>
      </c>
    </row>
    <row r="2754" spans="1:2" x14ac:dyDescent="0.3">
      <c r="A2754">
        <v>1.1200000000000001</v>
      </c>
      <c r="B2754">
        <v>8.4426851392411759</v>
      </c>
    </row>
    <row r="2755" spans="1:2" x14ac:dyDescent="0.3">
      <c r="A2755">
        <v>1.2</v>
      </c>
      <c r="B2755">
        <v>8.3972828947436806</v>
      </c>
    </row>
    <row r="2756" spans="1:2" x14ac:dyDescent="0.3">
      <c r="A2756">
        <v>1.51</v>
      </c>
      <c r="B2756">
        <v>9.1126172834475678</v>
      </c>
    </row>
    <row r="2757" spans="1:2" x14ac:dyDescent="0.3">
      <c r="A2757">
        <v>1.01</v>
      </c>
      <c r="B2757">
        <v>9.0962754156882095</v>
      </c>
    </row>
    <row r="2758" spans="1:2" x14ac:dyDescent="0.3">
      <c r="A2758">
        <v>1.1000000000000001</v>
      </c>
      <c r="B2758">
        <v>8.2733365985044856</v>
      </c>
    </row>
    <row r="2759" spans="1:2" x14ac:dyDescent="0.3">
      <c r="A2759">
        <v>1.02</v>
      </c>
      <c r="B2759">
        <v>8.7308519035192322</v>
      </c>
    </row>
    <row r="2760" spans="1:2" x14ac:dyDescent="0.3">
      <c r="A2760">
        <v>1.1399999999999999</v>
      </c>
      <c r="B2760">
        <v>8.2995345703325967</v>
      </c>
    </row>
    <row r="2761" spans="1:2" x14ac:dyDescent="0.3">
      <c r="A2761">
        <v>1.51</v>
      </c>
      <c r="B2761">
        <v>9.1177863903655751</v>
      </c>
    </row>
    <row r="2762" spans="1:2" x14ac:dyDescent="0.3">
      <c r="A2762">
        <v>1.04</v>
      </c>
      <c r="B2762">
        <v>8.2677056647624259</v>
      </c>
    </row>
    <row r="2763" spans="1:2" x14ac:dyDescent="0.3">
      <c r="A2763">
        <v>1.69</v>
      </c>
      <c r="B2763">
        <v>8.8183342835521739</v>
      </c>
    </row>
    <row r="2764" spans="1:2" x14ac:dyDescent="0.3">
      <c r="A2764">
        <v>1.5</v>
      </c>
      <c r="B2764">
        <v>9.4052490442756085</v>
      </c>
    </row>
    <row r="2765" spans="1:2" x14ac:dyDescent="0.3">
      <c r="A2765">
        <v>1.32</v>
      </c>
      <c r="B2765">
        <v>8.5101685764792734</v>
      </c>
    </row>
    <row r="2766" spans="1:2" x14ac:dyDescent="0.3">
      <c r="A2766">
        <v>1.01</v>
      </c>
      <c r="B2766">
        <v>8.8927487691182581</v>
      </c>
    </row>
    <row r="2767" spans="1:2" x14ac:dyDescent="0.3">
      <c r="A2767">
        <v>1.5</v>
      </c>
      <c r="B2767">
        <v>8.87346805533363</v>
      </c>
    </row>
    <row r="2768" spans="1:2" x14ac:dyDescent="0.3">
      <c r="A2768">
        <v>1.02</v>
      </c>
      <c r="B2768">
        <v>8.796792687674662</v>
      </c>
    </row>
    <row r="2769" spans="1:2" x14ac:dyDescent="0.3">
      <c r="A2769">
        <v>1.1000000000000001</v>
      </c>
      <c r="B2769">
        <v>8.7746222206969975</v>
      </c>
    </row>
    <row r="2770" spans="1:2" x14ac:dyDescent="0.3">
      <c r="A2770">
        <v>1.01</v>
      </c>
      <c r="B2770">
        <v>8.9697963059818058</v>
      </c>
    </row>
    <row r="2771" spans="1:2" x14ac:dyDescent="0.3">
      <c r="A2771">
        <v>1.1499999999999999</v>
      </c>
      <c r="B2771">
        <v>8.5089593864891331</v>
      </c>
    </row>
    <row r="2772" spans="1:2" x14ac:dyDescent="0.3">
      <c r="A2772">
        <v>1.02</v>
      </c>
      <c r="B2772">
        <v>9.2753787681554041</v>
      </c>
    </row>
    <row r="2773" spans="1:2" x14ac:dyDescent="0.3">
      <c r="A2773">
        <v>1.2</v>
      </c>
      <c r="B2773">
        <v>8.5956346177227996</v>
      </c>
    </row>
    <row r="2774" spans="1:2" x14ac:dyDescent="0.3">
      <c r="A2774">
        <v>1.01</v>
      </c>
      <c r="B2774">
        <v>8.5143892640835031</v>
      </c>
    </row>
    <row r="2775" spans="1:2" x14ac:dyDescent="0.3">
      <c r="A2775">
        <v>1.02</v>
      </c>
      <c r="B2775">
        <v>8.4209025310979513</v>
      </c>
    </row>
    <row r="2776" spans="1:2" x14ac:dyDescent="0.3">
      <c r="A2776">
        <v>1.21</v>
      </c>
      <c r="B2776">
        <v>9.19755903761145</v>
      </c>
    </row>
    <row r="2777" spans="1:2" x14ac:dyDescent="0.3">
      <c r="A2777">
        <v>1.51</v>
      </c>
      <c r="B2777">
        <v>9.218804450388312</v>
      </c>
    </row>
    <row r="2778" spans="1:2" x14ac:dyDescent="0.3">
      <c r="A2778">
        <v>1.01</v>
      </c>
      <c r="B2778">
        <v>8.5227775697101382</v>
      </c>
    </row>
    <row r="2779" spans="1:2" x14ac:dyDescent="0.3">
      <c r="A2779">
        <v>1.22</v>
      </c>
      <c r="B2779">
        <v>9.105202053852878</v>
      </c>
    </row>
    <row r="2780" spans="1:2" x14ac:dyDescent="0.3">
      <c r="A2780">
        <v>1.07</v>
      </c>
      <c r="B2780">
        <v>8.3696208269491024</v>
      </c>
    </row>
    <row r="2781" spans="1:2" x14ac:dyDescent="0.3">
      <c r="A2781">
        <v>1.25</v>
      </c>
      <c r="B2781">
        <v>9.2036178262153552</v>
      </c>
    </row>
    <row r="2782" spans="1:2" x14ac:dyDescent="0.3">
      <c r="A2782">
        <v>1.1299999999999999</v>
      </c>
      <c r="B2782">
        <v>8.1730113117249719</v>
      </c>
    </row>
    <row r="2783" spans="1:2" x14ac:dyDescent="0.3">
      <c r="A2783">
        <v>1.1299999999999999</v>
      </c>
      <c r="B2783">
        <v>8.520587424484253</v>
      </c>
    </row>
    <row r="2784" spans="1:2" x14ac:dyDescent="0.3">
      <c r="A2784">
        <v>1.52</v>
      </c>
      <c r="B2784">
        <v>9.1670152472378099</v>
      </c>
    </row>
    <row r="2785" spans="1:2" x14ac:dyDescent="0.3">
      <c r="A2785">
        <v>1.05</v>
      </c>
      <c r="B2785">
        <v>8.6692273472717361</v>
      </c>
    </row>
    <row r="2786" spans="1:2" x14ac:dyDescent="0.3">
      <c r="A2786">
        <v>1.26</v>
      </c>
      <c r="B2786">
        <v>8.7562100918867376</v>
      </c>
    </row>
    <row r="2787" spans="1:2" x14ac:dyDescent="0.3">
      <c r="A2787">
        <v>1.02</v>
      </c>
      <c r="B2787">
        <v>8.8190739832678311</v>
      </c>
    </row>
    <row r="2788" spans="1:2" x14ac:dyDescent="0.3">
      <c r="A2788">
        <v>1.55</v>
      </c>
      <c r="B2788">
        <v>9.292012520620208</v>
      </c>
    </row>
    <row r="2789" spans="1:2" x14ac:dyDescent="0.3">
      <c r="A2789">
        <v>1.03</v>
      </c>
      <c r="B2789">
        <v>8.4563810520194806</v>
      </c>
    </row>
    <row r="2790" spans="1:2" x14ac:dyDescent="0.3">
      <c r="A2790">
        <v>1.63</v>
      </c>
      <c r="B2790">
        <v>8.8858559930002965</v>
      </c>
    </row>
    <row r="2791" spans="1:2" x14ac:dyDescent="0.3">
      <c r="A2791">
        <v>1.7</v>
      </c>
      <c r="B2791">
        <v>9.0038080864671706</v>
      </c>
    </row>
    <row r="2792" spans="1:2" x14ac:dyDescent="0.3">
      <c r="A2792">
        <v>1.2</v>
      </c>
      <c r="B2792">
        <v>8.7609233763388357</v>
      </c>
    </row>
    <row r="2793" spans="1:2" x14ac:dyDescent="0.3">
      <c r="A2793">
        <v>1.02</v>
      </c>
      <c r="B2793">
        <v>8.6134120491567803</v>
      </c>
    </row>
    <row r="2794" spans="1:2" x14ac:dyDescent="0.3">
      <c r="A2794">
        <v>1.0900000000000001</v>
      </c>
      <c r="B2794">
        <v>8.4400961410312707</v>
      </c>
    </row>
    <row r="2795" spans="1:2" x14ac:dyDescent="0.3">
      <c r="A2795">
        <v>1.03</v>
      </c>
      <c r="B2795">
        <v>8.5878380309855693</v>
      </c>
    </row>
    <row r="2796" spans="1:2" x14ac:dyDescent="0.3">
      <c r="A2796">
        <v>1.83</v>
      </c>
      <c r="B2796">
        <v>8.533656917446903</v>
      </c>
    </row>
    <row r="2797" spans="1:2" x14ac:dyDescent="0.3">
      <c r="A2797">
        <v>1.04</v>
      </c>
      <c r="B2797">
        <v>8.3820605174247405</v>
      </c>
    </row>
    <row r="2798" spans="1:2" x14ac:dyDescent="0.3">
      <c r="A2798">
        <v>1.03</v>
      </c>
      <c r="B2798">
        <v>8.3723986065130038</v>
      </c>
    </row>
    <row r="2799" spans="1:2" x14ac:dyDescent="0.3">
      <c r="A2799">
        <v>1.63</v>
      </c>
      <c r="B2799">
        <v>8.9775252009652426</v>
      </c>
    </row>
    <row r="2800" spans="1:2" x14ac:dyDescent="0.3">
      <c r="A2800">
        <v>1.1299999999999999</v>
      </c>
      <c r="B2800">
        <v>8.5295169411050686</v>
      </c>
    </row>
    <row r="2801" spans="1:2" x14ac:dyDescent="0.3">
      <c r="A2801">
        <v>1.01</v>
      </c>
      <c r="B2801">
        <v>8.4694724552048264</v>
      </c>
    </row>
    <row r="2802" spans="1:2" x14ac:dyDescent="0.3">
      <c r="A2802">
        <v>2</v>
      </c>
      <c r="B2802">
        <v>9.7942305665991789</v>
      </c>
    </row>
    <row r="2803" spans="1:2" x14ac:dyDescent="0.3">
      <c r="A2803">
        <v>1.22</v>
      </c>
      <c r="B2803">
        <v>8.7596686710299387</v>
      </c>
    </row>
    <row r="2804" spans="1:2" x14ac:dyDescent="0.3">
      <c r="A2804">
        <v>1.5</v>
      </c>
      <c r="B2804">
        <v>9.5486680290968557</v>
      </c>
    </row>
    <row r="2805" spans="1:2" x14ac:dyDescent="0.3">
      <c r="A2805">
        <v>1.54</v>
      </c>
      <c r="B2805">
        <v>8.920789888464375</v>
      </c>
    </row>
    <row r="2806" spans="1:2" x14ac:dyDescent="0.3">
      <c r="A2806">
        <v>1.51</v>
      </c>
      <c r="B2806">
        <v>9.3535745400620911</v>
      </c>
    </row>
    <row r="2807" spans="1:2" x14ac:dyDescent="0.3">
      <c r="A2807">
        <v>1.22</v>
      </c>
      <c r="B2807">
        <v>8.6280187465051217</v>
      </c>
    </row>
    <row r="2808" spans="1:2" x14ac:dyDescent="0.3">
      <c r="A2808">
        <v>1.24</v>
      </c>
      <c r="B2808">
        <v>8.6650958213397331</v>
      </c>
    </row>
    <row r="2809" spans="1:2" x14ac:dyDescent="0.3">
      <c r="A2809">
        <v>1.05</v>
      </c>
      <c r="B2809">
        <v>7.9942949864159774</v>
      </c>
    </row>
    <row r="2810" spans="1:2" x14ac:dyDescent="0.3">
      <c r="A2810">
        <v>1.25</v>
      </c>
      <c r="B2810">
        <v>8.8994579063539661</v>
      </c>
    </row>
    <row r="2811" spans="1:2" x14ac:dyDescent="0.3">
      <c r="A2811">
        <v>1.5</v>
      </c>
      <c r="B2811">
        <v>9.1929907336410697</v>
      </c>
    </row>
    <row r="2812" spans="1:2" x14ac:dyDescent="0.3">
      <c r="A2812">
        <v>1.1499999999999999</v>
      </c>
      <c r="B2812">
        <v>8.3904955383702795</v>
      </c>
    </row>
    <row r="2813" spans="1:2" x14ac:dyDescent="0.3">
      <c r="A2813">
        <v>1.1599999999999999</v>
      </c>
      <c r="B2813">
        <v>9.1324869327713181</v>
      </c>
    </row>
    <row r="2814" spans="1:2" x14ac:dyDescent="0.3">
      <c r="A2814">
        <v>1.1499999999999999</v>
      </c>
      <c r="B2814">
        <v>8.1903544037632621</v>
      </c>
    </row>
    <row r="2815" spans="1:2" x14ac:dyDescent="0.3">
      <c r="A2815">
        <v>1.23</v>
      </c>
      <c r="B2815">
        <v>9.109082539901955</v>
      </c>
    </row>
    <row r="2816" spans="1:2" x14ac:dyDescent="0.3">
      <c r="A2816">
        <v>1.51</v>
      </c>
      <c r="B2816">
        <v>9.3327349801897892</v>
      </c>
    </row>
    <row r="2817" spans="1:2" x14ac:dyDescent="0.3">
      <c r="A2817">
        <v>1.02</v>
      </c>
      <c r="B2817">
        <v>9.0072445159657502</v>
      </c>
    </row>
    <row r="2818" spans="1:2" x14ac:dyDescent="0.3">
      <c r="A2818">
        <v>1.5</v>
      </c>
      <c r="B2818">
        <v>9.4088633081081454</v>
      </c>
    </row>
    <row r="2819" spans="1:2" x14ac:dyDescent="0.3">
      <c r="A2819">
        <v>1.03</v>
      </c>
      <c r="B2819">
        <v>9.7750858377316039</v>
      </c>
    </row>
    <row r="2820" spans="1:2" x14ac:dyDescent="0.3">
      <c r="A2820">
        <v>1.02</v>
      </c>
      <c r="B2820">
        <v>8.4246392098056297</v>
      </c>
    </row>
    <row r="2821" spans="1:2" x14ac:dyDescent="0.3">
      <c r="A2821">
        <v>1.01</v>
      </c>
      <c r="B2821">
        <v>8.4290175005125114</v>
      </c>
    </row>
    <row r="2822" spans="1:2" x14ac:dyDescent="0.3">
      <c r="A2822">
        <v>1.2</v>
      </c>
      <c r="B2822">
        <v>9.1704554382772674</v>
      </c>
    </row>
    <row r="2823" spans="1:2" x14ac:dyDescent="0.3">
      <c r="A2823">
        <v>1.36</v>
      </c>
      <c r="B2823">
        <v>9.0731451327983379</v>
      </c>
    </row>
    <row r="2824" spans="1:2" x14ac:dyDescent="0.3">
      <c r="A2824">
        <v>1.02</v>
      </c>
      <c r="B2824">
        <v>8.1978140322212028</v>
      </c>
    </row>
    <row r="2825" spans="1:2" x14ac:dyDescent="0.3">
      <c r="A2825">
        <v>1.7</v>
      </c>
      <c r="B2825">
        <v>9.3095520220471304</v>
      </c>
    </row>
    <row r="2826" spans="1:2" x14ac:dyDescent="0.3">
      <c r="A2826">
        <v>1.08</v>
      </c>
      <c r="B2826">
        <v>8.7855395275612764</v>
      </c>
    </row>
    <row r="2827" spans="1:2" x14ac:dyDescent="0.3">
      <c r="A2827">
        <v>1.05</v>
      </c>
      <c r="B2827">
        <v>8.2485291248002177</v>
      </c>
    </row>
    <row r="2828" spans="1:2" x14ac:dyDescent="0.3">
      <c r="A2828">
        <v>1.5</v>
      </c>
      <c r="B2828">
        <v>9.2183085416253601</v>
      </c>
    </row>
    <row r="2829" spans="1:2" x14ac:dyDescent="0.3">
      <c r="A2829">
        <v>1.53</v>
      </c>
      <c r="B2829">
        <v>9.2381500726154506</v>
      </c>
    </row>
    <row r="2830" spans="1:2" x14ac:dyDescent="0.3">
      <c r="A2830">
        <v>1.28</v>
      </c>
      <c r="B2830">
        <v>8.7922458474678766</v>
      </c>
    </row>
    <row r="2831" spans="1:2" x14ac:dyDescent="0.3">
      <c r="A2831">
        <v>1.55</v>
      </c>
      <c r="B2831">
        <v>9.2590352935149411</v>
      </c>
    </row>
    <row r="2832" spans="1:2" x14ac:dyDescent="0.3">
      <c r="A2832">
        <v>1.1000000000000001</v>
      </c>
      <c r="B2832">
        <v>8.8641813697654257</v>
      </c>
    </row>
    <row r="2833" spans="1:2" x14ac:dyDescent="0.3">
      <c r="A2833">
        <v>1.26</v>
      </c>
      <c r="B2833">
        <v>8.7446474383175321</v>
      </c>
    </row>
    <row r="2834" spans="1:2" x14ac:dyDescent="0.3">
      <c r="A2834">
        <v>1.1200000000000001</v>
      </c>
      <c r="B2834">
        <v>9.2312208495555375</v>
      </c>
    </row>
    <row r="2835" spans="1:2" x14ac:dyDescent="0.3">
      <c r="A2835">
        <v>1.51</v>
      </c>
      <c r="B2835">
        <v>8.8321499060028987</v>
      </c>
    </row>
    <row r="2836" spans="1:2" x14ac:dyDescent="0.3">
      <c r="A2836">
        <v>1.31</v>
      </c>
      <c r="B2836">
        <v>9.327856705404022</v>
      </c>
    </row>
    <row r="2837" spans="1:2" x14ac:dyDescent="0.3">
      <c r="A2837">
        <v>1.27</v>
      </c>
      <c r="B2837">
        <v>8.5043105655852234</v>
      </c>
    </row>
    <row r="2838" spans="1:2" x14ac:dyDescent="0.3">
      <c r="A2838">
        <v>1.5</v>
      </c>
      <c r="B2838">
        <v>9.076694687106265</v>
      </c>
    </row>
    <row r="2839" spans="1:2" x14ac:dyDescent="0.3">
      <c r="A2839">
        <v>1.52</v>
      </c>
      <c r="B2839">
        <v>9.0319311520021444</v>
      </c>
    </row>
    <row r="2840" spans="1:2" x14ac:dyDescent="0.3">
      <c r="A2840">
        <v>1.01</v>
      </c>
      <c r="B2840">
        <v>8.7665501495463509</v>
      </c>
    </row>
    <row r="2841" spans="1:2" x14ac:dyDescent="0.3">
      <c r="A2841">
        <v>1.53</v>
      </c>
      <c r="B2841">
        <v>9.313528529772352</v>
      </c>
    </row>
    <row r="2842" spans="1:2" x14ac:dyDescent="0.3">
      <c r="A2842">
        <v>1.01</v>
      </c>
      <c r="B2842">
        <v>8.2960476427646999</v>
      </c>
    </row>
    <row r="2843" spans="1:2" x14ac:dyDescent="0.3">
      <c r="A2843">
        <v>1.35</v>
      </c>
      <c r="B2843">
        <v>8.6328406149422001</v>
      </c>
    </row>
    <row r="2844" spans="1:2" x14ac:dyDescent="0.3">
      <c r="A2844">
        <v>1.43</v>
      </c>
      <c r="B2844">
        <v>9.0594011964108958</v>
      </c>
    </row>
    <row r="2845" spans="1:2" x14ac:dyDescent="0.3">
      <c r="A2845">
        <v>1.0900000000000001</v>
      </c>
      <c r="B2845">
        <v>8.3057311448758657</v>
      </c>
    </row>
    <row r="2846" spans="1:2" x14ac:dyDescent="0.3">
      <c r="A2846">
        <v>2</v>
      </c>
      <c r="B2846">
        <v>9.4546973196895898</v>
      </c>
    </row>
    <row r="2847" spans="1:2" x14ac:dyDescent="0.3">
      <c r="A2847">
        <v>1.27</v>
      </c>
      <c r="B2847">
        <v>8.4538273157944168</v>
      </c>
    </row>
    <row r="2848" spans="1:2" x14ac:dyDescent="0.3">
      <c r="A2848">
        <v>1.59</v>
      </c>
      <c r="B2848">
        <v>9.1381996941984998</v>
      </c>
    </row>
    <row r="2849" spans="1:2" x14ac:dyDescent="0.3">
      <c r="A2849">
        <v>1.03</v>
      </c>
      <c r="B2849">
        <v>8.3589006124216443</v>
      </c>
    </row>
    <row r="2850" spans="1:2" x14ac:dyDescent="0.3">
      <c r="A2850">
        <v>1.5</v>
      </c>
      <c r="B2850">
        <v>8.237479288613633</v>
      </c>
    </row>
    <row r="2851" spans="1:2" x14ac:dyDescent="0.3">
      <c r="A2851">
        <v>1.04</v>
      </c>
      <c r="B2851">
        <v>8.7214393056259834</v>
      </c>
    </row>
    <row r="2852" spans="1:2" x14ac:dyDescent="0.3">
      <c r="A2852">
        <v>1.62</v>
      </c>
      <c r="B2852">
        <v>9.6008271969036336</v>
      </c>
    </row>
    <row r="2853" spans="1:2" x14ac:dyDescent="0.3">
      <c r="A2853">
        <v>1.02</v>
      </c>
      <c r="B2853">
        <v>8.4650574369957088</v>
      </c>
    </row>
    <row r="2854" spans="1:2" x14ac:dyDescent="0.3">
      <c r="A2854">
        <v>1.01</v>
      </c>
      <c r="B2854">
        <v>9.0893020435991261</v>
      </c>
    </row>
    <row r="2855" spans="1:2" x14ac:dyDescent="0.3">
      <c r="A2855">
        <v>1.1299999999999999</v>
      </c>
      <c r="B2855">
        <v>8.3039999709551964</v>
      </c>
    </row>
    <row r="2856" spans="1:2" x14ac:dyDescent="0.3">
      <c r="A2856">
        <v>1.08</v>
      </c>
      <c r="B2856">
        <v>8.732788324973118</v>
      </c>
    </row>
    <row r="2857" spans="1:2" x14ac:dyDescent="0.3">
      <c r="A2857">
        <v>1.08</v>
      </c>
      <c r="B2857">
        <v>9.0365820458427155</v>
      </c>
    </row>
    <row r="2858" spans="1:2" x14ac:dyDescent="0.3">
      <c r="A2858">
        <v>1.61</v>
      </c>
      <c r="B2858">
        <v>9.2667207054122898</v>
      </c>
    </row>
    <row r="2859" spans="1:2" x14ac:dyDescent="0.3">
      <c r="A2859">
        <v>1.03</v>
      </c>
      <c r="B2859">
        <v>9.1194304966163404</v>
      </c>
    </row>
    <row r="2860" spans="1:2" x14ac:dyDescent="0.3">
      <c r="A2860">
        <v>1.26</v>
      </c>
      <c r="B2860">
        <v>9.5230320799319923</v>
      </c>
    </row>
    <row r="2861" spans="1:2" x14ac:dyDescent="0.3">
      <c r="A2861">
        <v>1.5</v>
      </c>
      <c r="B2861">
        <v>9.0945927634318693</v>
      </c>
    </row>
    <row r="2862" spans="1:2" x14ac:dyDescent="0.3">
      <c r="A2862">
        <v>1.2</v>
      </c>
      <c r="B2862">
        <v>8.7847745921610159</v>
      </c>
    </row>
    <row r="2863" spans="1:2" x14ac:dyDescent="0.3">
      <c r="A2863">
        <v>1.1399999999999999</v>
      </c>
      <c r="B2863">
        <v>8.4454823438622366</v>
      </c>
    </row>
    <row r="2864" spans="1:2" x14ac:dyDescent="0.3">
      <c r="A2864">
        <v>1.08</v>
      </c>
      <c r="B2864">
        <v>8.4982142248184349</v>
      </c>
    </row>
    <row r="2865" spans="1:2" x14ac:dyDescent="0.3">
      <c r="A2865">
        <v>1.6</v>
      </c>
      <c r="B2865">
        <v>9.211439767419483</v>
      </c>
    </row>
    <row r="2866" spans="1:2" x14ac:dyDescent="0.3">
      <c r="A2866">
        <v>1.01</v>
      </c>
      <c r="B2866">
        <v>8.710454688248527</v>
      </c>
    </row>
    <row r="2867" spans="1:2" x14ac:dyDescent="0.3">
      <c r="A2867">
        <v>1.06</v>
      </c>
      <c r="B2867">
        <v>8.355850041007475</v>
      </c>
    </row>
    <row r="2868" spans="1:2" x14ac:dyDescent="0.3">
      <c r="A2868">
        <v>1.47</v>
      </c>
      <c r="B2868">
        <v>9.3110902750763263</v>
      </c>
    </row>
    <row r="2869" spans="1:2" x14ac:dyDescent="0.3">
      <c r="A2869">
        <v>1.53</v>
      </c>
      <c r="B2869">
        <v>9.1028665136709499</v>
      </c>
    </row>
    <row r="2870" spans="1:2" x14ac:dyDescent="0.3">
      <c r="A2870">
        <v>1.05</v>
      </c>
      <c r="B2870">
        <v>8.7153880973664819</v>
      </c>
    </row>
    <row r="2871" spans="1:2" x14ac:dyDescent="0.3">
      <c r="A2871">
        <v>1.07</v>
      </c>
      <c r="B2871">
        <v>8.6489229620941313</v>
      </c>
    </row>
    <row r="2872" spans="1:2" x14ac:dyDescent="0.3">
      <c r="A2872">
        <v>1.71</v>
      </c>
      <c r="B2872">
        <v>9.4710108951811129</v>
      </c>
    </row>
    <row r="2873" spans="1:2" x14ac:dyDescent="0.3">
      <c r="A2873">
        <v>1.24</v>
      </c>
      <c r="B2873">
        <v>8.545974992841689</v>
      </c>
    </row>
    <row r="2874" spans="1:2" x14ac:dyDescent="0.3">
      <c r="A2874">
        <v>1.01</v>
      </c>
      <c r="B2874">
        <v>8.5571828396323966</v>
      </c>
    </row>
    <row r="2875" spans="1:2" x14ac:dyDescent="0.3">
      <c r="A2875">
        <v>1.01</v>
      </c>
      <c r="B2875">
        <v>9.0903173293764521</v>
      </c>
    </row>
    <row r="2876" spans="1:2" x14ac:dyDescent="0.3">
      <c r="A2876">
        <v>1.2</v>
      </c>
      <c r="B2876">
        <v>9.0695829342599197</v>
      </c>
    </row>
    <row r="2877" spans="1:2" x14ac:dyDescent="0.3">
      <c r="A2877">
        <v>1.5</v>
      </c>
      <c r="B2877">
        <v>8.2594581953324084</v>
      </c>
    </row>
    <row r="2878" spans="1:2" x14ac:dyDescent="0.3">
      <c r="A2878">
        <v>1.07</v>
      </c>
      <c r="B2878">
        <v>8.6192081168229677</v>
      </c>
    </row>
    <row r="2879" spans="1:2" x14ac:dyDescent="0.3">
      <c r="A2879">
        <v>1.01</v>
      </c>
      <c r="B2879">
        <v>8.7468753195700302</v>
      </c>
    </row>
    <row r="2880" spans="1:2" x14ac:dyDescent="0.3">
      <c r="A2880">
        <v>1.24</v>
      </c>
      <c r="B2880">
        <v>8.8848872018374028</v>
      </c>
    </row>
    <row r="2881" spans="1:2" x14ac:dyDescent="0.3">
      <c r="A2881">
        <v>1.21</v>
      </c>
      <c r="B2881">
        <v>9.3214344194817702</v>
      </c>
    </row>
    <row r="2882" spans="1:2" x14ac:dyDescent="0.3">
      <c r="A2882">
        <v>1.56</v>
      </c>
      <c r="B2882">
        <v>9.0998556388009106</v>
      </c>
    </row>
    <row r="2883" spans="1:2" x14ac:dyDescent="0.3">
      <c r="A2883">
        <v>1.51</v>
      </c>
      <c r="B2883">
        <v>9.5428763000615895</v>
      </c>
    </row>
    <row r="2884" spans="1:2" x14ac:dyDescent="0.3">
      <c r="A2884">
        <v>2</v>
      </c>
      <c r="B2884">
        <v>9.3345030145966046</v>
      </c>
    </row>
    <row r="2885" spans="1:2" x14ac:dyDescent="0.3">
      <c r="A2885">
        <v>1.02</v>
      </c>
      <c r="B2885">
        <v>8.7668618216698029</v>
      </c>
    </row>
    <row r="2886" spans="1:2" x14ac:dyDescent="0.3">
      <c r="A2886">
        <v>1.08</v>
      </c>
      <c r="B2886">
        <v>8.5542962793677404</v>
      </c>
    </row>
    <row r="2887" spans="1:2" x14ac:dyDescent="0.3">
      <c r="A2887">
        <v>1.51</v>
      </c>
      <c r="B2887">
        <v>9.0355106809405239</v>
      </c>
    </row>
    <row r="2888" spans="1:2" x14ac:dyDescent="0.3">
      <c r="A2888">
        <v>1.51</v>
      </c>
      <c r="B2888">
        <v>9.319463798994537</v>
      </c>
    </row>
    <row r="2889" spans="1:2" x14ac:dyDescent="0.3">
      <c r="A2889">
        <v>1.06</v>
      </c>
      <c r="B2889">
        <v>8.4080477441554393</v>
      </c>
    </row>
    <row r="2890" spans="1:2" x14ac:dyDescent="0.3">
      <c r="A2890">
        <v>1.51</v>
      </c>
      <c r="B2890">
        <v>9.4686966150461345</v>
      </c>
    </row>
    <row r="2891" spans="1:2" x14ac:dyDescent="0.3">
      <c r="A2891">
        <v>1.51</v>
      </c>
      <c r="B2891">
        <v>9.5303202107271261</v>
      </c>
    </row>
    <row r="2892" spans="1:2" x14ac:dyDescent="0.3">
      <c r="A2892">
        <v>1.29</v>
      </c>
      <c r="B2892">
        <v>8.6619859363177785</v>
      </c>
    </row>
    <row r="2893" spans="1:2" x14ac:dyDescent="0.3">
      <c r="A2893">
        <v>1.1200000000000001</v>
      </c>
      <c r="B2893">
        <v>9.1809115612853702</v>
      </c>
    </row>
    <row r="2894" spans="1:2" x14ac:dyDescent="0.3">
      <c r="A2894">
        <v>1.58</v>
      </c>
      <c r="B2894">
        <v>9.445017159104065</v>
      </c>
    </row>
    <row r="2895" spans="1:2" x14ac:dyDescent="0.3">
      <c r="A2895">
        <v>1.39</v>
      </c>
      <c r="B2895">
        <v>8.8971353422933159</v>
      </c>
    </row>
    <row r="2896" spans="1:2" x14ac:dyDescent="0.3">
      <c r="A2896">
        <v>1.05</v>
      </c>
      <c r="B2896">
        <v>8.5885831875029108</v>
      </c>
    </row>
    <row r="2897" spans="1:2" x14ac:dyDescent="0.3">
      <c r="A2897">
        <v>1.05</v>
      </c>
      <c r="B2897">
        <v>9.2941298977058668</v>
      </c>
    </row>
    <row r="2898" spans="1:2" x14ac:dyDescent="0.3">
      <c r="A2898">
        <v>1.5</v>
      </c>
      <c r="B2898">
        <v>8.5049181605406243</v>
      </c>
    </row>
    <row r="2899" spans="1:2" x14ac:dyDescent="0.3">
      <c r="A2899">
        <v>1.2</v>
      </c>
      <c r="B2899">
        <v>8.6251503329213293</v>
      </c>
    </row>
    <row r="2900" spans="1:2" x14ac:dyDescent="0.3">
      <c r="A2900">
        <v>1.2</v>
      </c>
      <c r="B2900">
        <v>8.8472161043575426</v>
      </c>
    </row>
    <row r="2901" spans="1:2" x14ac:dyDescent="0.3">
      <c r="A2901">
        <v>1.01</v>
      </c>
      <c r="B2901">
        <v>8.2612681505776475</v>
      </c>
    </row>
    <row r="2902" spans="1:2" x14ac:dyDescent="0.3">
      <c r="A2902">
        <v>1.03</v>
      </c>
      <c r="B2902">
        <v>8.5344435448227642</v>
      </c>
    </row>
    <row r="2903" spans="1:2" x14ac:dyDescent="0.3">
      <c r="A2903">
        <v>1.64</v>
      </c>
      <c r="B2903">
        <v>9.7758814279309814</v>
      </c>
    </row>
    <row r="2904" spans="1:2" x14ac:dyDescent="0.3">
      <c r="A2904">
        <v>1.01</v>
      </c>
      <c r="B2904">
        <v>8.7414561159983641</v>
      </c>
    </row>
    <row r="2905" spans="1:2" x14ac:dyDescent="0.3">
      <c r="A2905">
        <v>1.25</v>
      </c>
      <c r="B2905">
        <v>9.0752076979846859</v>
      </c>
    </row>
    <row r="2906" spans="1:2" x14ac:dyDescent="0.3">
      <c r="A2906">
        <v>1.5</v>
      </c>
      <c r="B2906">
        <v>8.8079206220539792</v>
      </c>
    </row>
    <row r="2907" spans="1:2" x14ac:dyDescent="0.3">
      <c r="A2907">
        <v>1.04</v>
      </c>
      <c r="B2907">
        <v>8.3428398042714598</v>
      </c>
    </row>
    <row r="2908" spans="1:2" x14ac:dyDescent="0.3">
      <c r="A2908">
        <v>1.23</v>
      </c>
      <c r="B2908">
        <v>8.4803217166403329</v>
      </c>
    </row>
    <row r="2909" spans="1:2" x14ac:dyDescent="0.3">
      <c r="A2909">
        <v>1.03</v>
      </c>
      <c r="B2909">
        <v>8.7525814691468842</v>
      </c>
    </row>
    <row r="2910" spans="1:2" x14ac:dyDescent="0.3">
      <c r="A2910">
        <v>1.01</v>
      </c>
      <c r="B2910">
        <v>8.5631221233046375</v>
      </c>
    </row>
    <row r="2911" spans="1:2" x14ac:dyDescent="0.3">
      <c r="A2911">
        <v>1.51</v>
      </c>
      <c r="B2911">
        <v>8.84130362048157</v>
      </c>
    </row>
    <row r="2912" spans="1:2" x14ac:dyDescent="0.3">
      <c r="A2912">
        <v>1.03</v>
      </c>
      <c r="B2912">
        <v>9.1275020936671787</v>
      </c>
    </row>
    <row r="2913" spans="1:2" x14ac:dyDescent="0.3">
      <c r="A2913">
        <v>1.01</v>
      </c>
      <c r="B2913">
        <v>8.8227642967037578</v>
      </c>
    </row>
    <row r="2914" spans="1:2" x14ac:dyDescent="0.3">
      <c r="A2914">
        <v>1.1100000000000001</v>
      </c>
      <c r="B2914">
        <v>8.4022311729465553</v>
      </c>
    </row>
    <row r="2915" spans="1:2" x14ac:dyDescent="0.3">
      <c r="A2915">
        <v>1.04</v>
      </c>
      <c r="B2915">
        <v>9.0377711066249056</v>
      </c>
    </row>
    <row r="2916" spans="1:2" x14ac:dyDescent="0.3">
      <c r="A2916">
        <v>1.01</v>
      </c>
      <c r="B2916">
        <v>8.6415324656718457</v>
      </c>
    </row>
    <row r="2917" spans="1:2" x14ac:dyDescent="0.3">
      <c r="A2917">
        <v>1.21</v>
      </c>
      <c r="B2917">
        <v>8.5735735248523444</v>
      </c>
    </row>
    <row r="2918" spans="1:2" x14ac:dyDescent="0.3">
      <c r="A2918">
        <v>1.51</v>
      </c>
      <c r="B2918">
        <v>8.7812483332368618</v>
      </c>
    </row>
    <row r="2919" spans="1:2" x14ac:dyDescent="0.3">
      <c r="A2919">
        <v>1.02</v>
      </c>
      <c r="B2919">
        <v>8.1475777362017698</v>
      </c>
    </row>
    <row r="2920" spans="1:2" x14ac:dyDescent="0.3">
      <c r="A2920">
        <v>1.1299999999999999</v>
      </c>
      <c r="B2920">
        <v>8.452974619089586</v>
      </c>
    </row>
    <row r="2921" spans="1:2" x14ac:dyDescent="0.3">
      <c r="A2921">
        <v>1.58</v>
      </c>
      <c r="B2921">
        <v>9.6060917878967071</v>
      </c>
    </row>
    <row r="2922" spans="1:2" x14ac:dyDescent="0.3">
      <c r="A2922">
        <v>1.01</v>
      </c>
      <c r="B2922">
        <v>8.4248585802134421</v>
      </c>
    </row>
    <row r="2923" spans="1:2" x14ac:dyDescent="0.3">
      <c r="A2923">
        <v>1.21</v>
      </c>
      <c r="B2923">
        <v>8.8693981598835183</v>
      </c>
    </row>
    <row r="2924" spans="1:2" x14ac:dyDescent="0.3">
      <c r="A2924">
        <v>1.23</v>
      </c>
      <c r="B2924">
        <v>8.6215532067404794</v>
      </c>
    </row>
    <row r="2925" spans="1:2" x14ac:dyDescent="0.3">
      <c r="A2925">
        <v>1.01</v>
      </c>
      <c r="B2925">
        <v>8.8924739683470868</v>
      </c>
    </row>
    <row r="2926" spans="1:2" x14ac:dyDescent="0.3">
      <c r="A2926">
        <v>1.01</v>
      </c>
      <c r="B2926">
        <v>8.5839168234591448</v>
      </c>
    </row>
    <row r="2927" spans="1:2" x14ac:dyDescent="0.3">
      <c r="A2927">
        <v>1.2</v>
      </c>
      <c r="B2927">
        <v>8.6427680143243037</v>
      </c>
    </row>
    <row r="2928" spans="1:2" x14ac:dyDescent="0.3">
      <c r="A2928">
        <v>1.55</v>
      </c>
      <c r="B2928">
        <v>8.9966519794327287</v>
      </c>
    </row>
    <row r="2929" spans="1:2" x14ac:dyDescent="0.3">
      <c r="A2929">
        <v>1.2</v>
      </c>
      <c r="B2929">
        <v>8.9706862685349833</v>
      </c>
    </row>
    <row r="2930" spans="1:2" x14ac:dyDescent="0.3">
      <c r="A2930">
        <v>1.26</v>
      </c>
      <c r="B2930">
        <v>8.6385254765837622</v>
      </c>
    </row>
    <row r="2931" spans="1:2" x14ac:dyDescent="0.3">
      <c r="A2931">
        <v>1.7</v>
      </c>
      <c r="B2931">
        <v>9.5895299486720837</v>
      </c>
    </row>
    <row r="2932" spans="1:2" x14ac:dyDescent="0.3">
      <c r="A2932">
        <v>1.03</v>
      </c>
      <c r="B2932">
        <v>9.0330063566932672</v>
      </c>
    </row>
    <row r="2933" spans="1:2" x14ac:dyDescent="0.3">
      <c r="A2933">
        <v>1.04</v>
      </c>
      <c r="B2933">
        <v>8.1335874176609657</v>
      </c>
    </row>
    <row r="2934" spans="1:2" x14ac:dyDescent="0.3">
      <c r="A2934">
        <v>1.05</v>
      </c>
      <c r="B2934">
        <v>8.6872734617878375</v>
      </c>
    </row>
    <row r="2935" spans="1:2" x14ac:dyDescent="0.3">
      <c r="A2935">
        <v>1.04</v>
      </c>
      <c r="B2935">
        <v>8.3820605174247405</v>
      </c>
    </row>
    <row r="2936" spans="1:2" x14ac:dyDescent="0.3">
      <c r="A2936">
        <v>1.02</v>
      </c>
      <c r="B2936">
        <v>8.1010715031195435</v>
      </c>
    </row>
    <row r="2937" spans="1:2" x14ac:dyDescent="0.3">
      <c r="A2937">
        <v>1.29</v>
      </c>
      <c r="B2937">
        <v>9.7943421052753301</v>
      </c>
    </row>
    <row r="2938" spans="1:2" x14ac:dyDescent="0.3">
      <c r="A2938">
        <v>1.5</v>
      </c>
      <c r="B2938">
        <v>9.1905457446480039</v>
      </c>
    </row>
    <row r="2939" spans="1:2" x14ac:dyDescent="0.3">
      <c r="A2939">
        <v>1.5</v>
      </c>
      <c r="B2939">
        <v>8.9219914105366982</v>
      </c>
    </row>
    <row r="2940" spans="1:2" x14ac:dyDescent="0.3">
      <c r="A2940">
        <v>1.21</v>
      </c>
      <c r="B2940">
        <v>8.6197497797413298</v>
      </c>
    </row>
    <row r="2941" spans="1:2" x14ac:dyDescent="0.3">
      <c r="A2941">
        <v>1.2</v>
      </c>
      <c r="B2941">
        <v>9.1691016239595857</v>
      </c>
    </row>
    <row r="2942" spans="1:2" x14ac:dyDescent="0.3">
      <c r="A2942">
        <v>1.05</v>
      </c>
      <c r="B2942">
        <v>8.3995351479480043</v>
      </c>
    </row>
    <row r="2943" spans="1:2" x14ac:dyDescent="0.3">
      <c r="A2943">
        <v>1.27</v>
      </c>
      <c r="B2943">
        <v>8.5657928612522998</v>
      </c>
    </row>
    <row r="2944" spans="1:2" x14ac:dyDescent="0.3">
      <c r="A2944">
        <v>1.23</v>
      </c>
      <c r="B2944">
        <v>8.2882830452076899</v>
      </c>
    </row>
    <row r="2945" spans="1:2" x14ac:dyDescent="0.3">
      <c r="A2945">
        <v>1.01</v>
      </c>
      <c r="B2945">
        <v>8.8490835185323391</v>
      </c>
    </row>
    <row r="2946" spans="1:2" x14ac:dyDescent="0.3">
      <c r="A2946">
        <v>1.04</v>
      </c>
      <c r="B2946">
        <v>8.3404560129161833</v>
      </c>
    </row>
    <row r="2947" spans="1:2" x14ac:dyDescent="0.3">
      <c r="A2947">
        <v>1.2</v>
      </c>
      <c r="B2947">
        <v>8.6799920817213287</v>
      </c>
    </row>
    <row r="2948" spans="1:2" x14ac:dyDescent="0.3">
      <c r="A2948">
        <v>1.03</v>
      </c>
      <c r="B2948">
        <v>8.5219817081480347</v>
      </c>
    </row>
    <row r="2949" spans="1:2" x14ac:dyDescent="0.3">
      <c r="A2949">
        <v>1.5</v>
      </c>
      <c r="B2949">
        <v>9.407468436087111</v>
      </c>
    </row>
    <row r="2950" spans="1:2" x14ac:dyDescent="0.3">
      <c r="A2950">
        <v>1.01</v>
      </c>
      <c r="B2950">
        <v>8.5109738916023208</v>
      </c>
    </row>
    <row r="2951" spans="1:2" x14ac:dyDescent="0.3">
      <c r="A2951">
        <v>1.17</v>
      </c>
      <c r="B2951">
        <v>8.5891416907288214</v>
      </c>
    </row>
    <row r="2952" spans="1:2" x14ac:dyDescent="0.3">
      <c r="A2952">
        <v>1.03</v>
      </c>
      <c r="B2952">
        <v>8.5391503587682802</v>
      </c>
    </row>
    <row r="2953" spans="1:2" x14ac:dyDescent="0.3">
      <c r="A2953">
        <v>1.39</v>
      </c>
      <c r="B2953">
        <v>8.8672865239894154</v>
      </c>
    </row>
    <row r="2954" spans="1:2" x14ac:dyDescent="0.3">
      <c r="A2954">
        <v>1.1200000000000001</v>
      </c>
      <c r="B2954">
        <v>9.1019753472980582</v>
      </c>
    </row>
    <row r="2955" spans="1:2" x14ac:dyDescent="0.3">
      <c r="A2955">
        <v>1.82</v>
      </c>
      <c r="B2955">
        <v>9.6678917932826778</v>
      </c>
    </row>
    <row r="2956" spans="1:2" x14ac:dyDescent="0.3">
      <c r="A2956">
        <v>1.01</v>
      </c>
      <c r="B2956">
        <v>8.710454688248527</v>
      </c>
    </row>
    <row r="2957" spans="1:2" x14ac:dyDescent="0.3">
      <c r="A2957">
        <v>1.02</v>
      </c>
      <c r="B2957">
        <v>8.0060341787490099</v>
      </c>
    </row>
    <row r="2958" spans="1:2" x14ac:dyDescent="0.3">
      <c r="A2958">
        <v>1.01</v>
      </c>
      <c r="B2958">
        <v>8.910720661951359</v>
      </c>
    </row>
    <row r="2959" spans="1:2" x14ac:dyDescent="0.3">
      <c r="A2959">
        <v>1.65</v>
      </c>
      <c r="B2959">
        <v>9.0280988119823995</v>
      </c>
    </row>
    <row r="2960" spans="1:2" x14ac:dyDescent="0.3">
      <c r="A2960">
        <v>1.01</v>
      </c>
      <c r="B2960">
        <v>8.2769034812670572</v>
      </c>
    </row>
    <row r="2961" spans="1:2" x14ac:dyDescent="0.3">
      <c r="A2961">
        <v>1.7</v>
      </c>
      <c r="B2961">
        <v>9.7123875779305919</v>
      </c>
    </row>
    <row r="2962" spans="1:2" x14ac:dyDescent="0.3">
      <c r="A2962">
        <v>1.21</v>
      </c>
      <c r="B2962">
        <v>8.7036727583588558</v>
      </c>
    </row>
    <row r="2963" spans="1:2" x14ac:dyDescent="0.3">
      <c r="A2963">
        <v>1.21</v>
      </c>
      <c r="B2963">
        <v>9.5443094783792777</v>
      </c>
    </row>
    <row r="2964" spans="1:2" x14ac:dyDescent="0.3">
      <c r="A2964">
        <v>1.26</v>
      </c>
      <c r="B2964">
        <v>8.8355014574097783</v>
      </c>
    </row>
    <row r="2965" spans="1:2" x14ac:dyDescent="0.3">
      <c r="A2965">
        <v>1.7</v>
      </c>
      <c r="B2965">
        <v>9.4915263906842622</v>
      </c>
    </row>
    <row r="2966" spans="1:2" x14ac:dyDescent="0.3">
      <c r="A2966">
        <v>1.28</v>
      </c>
      <c r="B2966">
        <v>8.5735735248523444</v>
      </c>
    </row>
    <row r="2967" spans="1:2" x14ac:dyDescent="0.3">
      <c r="A2967">
        <v>1.5</v>
      </c>
      <c r="B2967">
        <v>8.7337551313648927</v>
      </c>
    </row>
    <row r="2968" spans="1:2" x14ac:dyDescent="0.3">
      <c r="A2968">
        <v>1.54</v>
      </c>
      <c r="B2968">
        <v>9.2266073444400547</v>
      </c>
    </row>
    <row r="2969" spans="1:2" x14ac:dyDescent="0.3">
      <c r="A2969">
        <v>1.24</v>
      </c>
      <c r="B2969">
        <v>8.6452345412971212</v>
      </c>
    </row>
    <row r="2970" spans="1:2" x14ac:dyDescent="0.3">
      <c r="A2970">
        <v>1.1399999999999999</v>
      </c>
      <c r="B2970">
        <v>8.8648879337741899</v>
      </c>
    </row>
    <row r="2971" spans="1:2" x14ac:dyDescent="0.3">
      <c r="A2971">
        <v>1.5</v>
      </c>
      <c r="B2971">
        <v>9.2607482745200276</v>
      </c>
    </row>
    <row r="2972" spans="1:2" x14ac:dyDescent="0.3">
      <c r="A2972">
        <v>2</v>
      </c>
      <c r="B2972">
        <v>9.4377946188774775</v>
      </c>
    </row>
    <row r="2973" spans="1:2" x14ac:dyDescent="0.3">
      <c r="A2973">
        <v>1.06</v>
      </c>
      <c r="B2973">
        <v>8.7094650790633601</v>
      </c>
    </row>
    <row r="2974" spans="1:2" x14ac:dyDescent="0.3">
      <c r="A2974">
        <v>1.52</v>
      </c>
      <c r="B2974">
        <v>9.4885022710438047</v>
      </c>
    </row>
    <row r="2975" spans="1:2" x14ac:dyDescent="0.3">
      <c r="A2975">
        <v>1.54</v>
      </c>
      <c r="B2975">
        <v>9.4949176294744841</v>
      </c>
    </row>
    <row r="2976" spans="1:2" x14ac:dyDescent="0.3">
      <c r="A2976">
        <v>1.01</v>
      </c>
      <c r="B2976">
        <v>8.4661104011869206</v>
      </c>
    </row>
    <row r="2977" spans="1:2" x14ac:dyDescent="0.3">
      <c r="A2977">
        <v>1.51</v>
      </c>
      <c r="B2977">
        <v>9.4920546726481714</v>
      </c>
    </row>
    <row r="2978" spans="1:2" x14ac:dyDescent="0.3">
      <c r="A2978">
        <v>1.01</v>
      </c>
      <c r="B2978">
        <v>8.3929895879569312</v>
      </c>
    </row>
    <row r="2979" spans="1:2" x14ac:dyDescent="0.3">
      <c r="A2979">
        <v>1.63</v>
      </c>
      <c r="B2979">
        <v>9.5483828037669127</v>
      </c>
    </row>
    <row r="2980" spans="1:2" x14ac:dyDescent="0.3">
      <c r="A2980">
        <v>1.01</v>
      </c>
      <c r="B2980">
        <v>9.3730542824639294</v>
      </c>
    </row>
    <row r="2981" spans="1:2" x14ac:dyDescent="0.3">
      <c r="A2981">
        <v>1.01</v>
      </c>
      <c r="B2981">
        <v>8.7777095957952493</v>
      </c>
    </row>
    <row r="2982" spans="1:2" x14ac:dyDescent="0.3">
      <c r="A2982">
        <v>1.64</v>
      </c>
      <c r="B2982">
        <v>9.6987363207759891</v>
      </c>
    </row>
    <row r="2983" spans="1:2" x14ac:dyDescent="0.3">
      <c r="A2983">
        <v>1.01</v>
      </c>
      <c r="B2983">
        <v>8.0624327915831948</v>
      </c>
    </row>
    <row r="2984" spans="1:2" x14ac:dyDescent="0.3">
      <c r="A2984">
        <v>1.01</v>
      </c>
      <c r="B2984">
        <v>9.2928415934879265</v>
      </c>
    </row>
    <row r="2985" spans="1:2" x14ac:dyDescent="0.3">
      <c r="A2985">
        <v>1.18</v>
      </c>
      <c r="B2985">
        <v>9.3439967567888562</v>
      </c>
    </row>
    <row r="2986" spans="1:2" x14ac:dyDescent="0.3">
      <c r="A2986">
        <v>1.24</v>
      </c>
      <c r="B2986">
        <v>8.1684864171266813</v>
      </c>
    </row>
    <row r="2987" spans="1:2" x14ac:dyDescent="0.3">
      <c r="A2987">
        <v>1.02</v>
      </c>
      <c r="B2987">
        <v>8.2573856557304364</v>
      </c>
    </row>
    <row r="2988" spans="1:2" x14ac:dyDescent="0.3">
      <c r="A2988">
        <v>1.26</v>
      </c>
      <c r="B2988">
        <v>8.7033407530437206</v>
      </c>
    </row>
    <row r="2989" spans="1:2" x14ac:dyDescent="0.3">
      <c r="A2989">
        <v>1.01</v>
      </c>
      <c r="B2989">
        <v>7.8320141805054693</v>
      </c>
    </row>
    <row r="2990" spans="1:2" x14ac:dyDescent="0.3">
      <c r="A2990">
        <v>1.02</v>
      </c>
      <c r="B2990">
        <v>8.7565250029269723</v>
      </c>
    </row>
    <row r="2991" spans="1:2" x14ac:dyDescent="0.3">
      <c r="A2991">
        <v>1.51</v>
      </c>
      <c r="B2991">
        <v>8.9328726219313737</v>
      </c>
    </row>
    <row r="2992" spans="1:2" x14ac:dyDescent="0.3">
      <c r="A2992">
        <v>1.21</v>
      </c>
      <c r="B2992">
        <v>8.481358738407021</v>
      </c>
    </row>
    <row r="2993" spans="1:2" x14ac:dyDescent="0.3">
      <c r="A2993">
        <v>1.01</v>
      </c>
      <c r="B2993">
        <v>9.2568422056276027</v>
      </c>
    </row>
    <row r="2994" spans="1:2" x14ac:dyDescent="0.3">
      <c r="A2994">
        <v>1.01</v>
      </c>
      <c r="B2994">
        <v>8.3118895582303587</v>
      </c>
    </row>
    <row r="2995" spans="1:2" x14ac:dyDescent="0.3">
      <c r="A2995">
        <v>1.06</v>
      </c>
      <c r="B2995">
        <v>9.1140497116578967</v>
      </c>
    </row>
    <row r="2996" spans="1:2" x14ac:dyDescent="0.3">
      <c r="A2996">
        <v>1.76</v>
      </c>
      <c r="B2996">
        <v>9.5372671957538646</v>
      </c>
    </row>
    <row r="2997" spans="1:2" x14ac:dyDescent="0.3">
      <c r="A2997">
        <v>1.05</v>
      </c>
      <c r="B2997">
        <v>8.1481564399216246</v>
      </c>
    </row>
    <row r="2998" spans="1:2" x14ac:dyDescent="0.3">
      <c r="A2998">
        <v>1.25</v>
      </c>
      <c r="B2998">
        <v>8.9206562968537284</v>
      </c>
    </row>
    <row r="2999" spans="1:2" x14ac:dyDescent="0.3">
      <c r="A2999">
        <v>1.31</v>
      </c>
      <c r="B2999">
        <v>9.0607957346961658</v>
      </c>
    </row>
    <row r="3000" spans="1:2" x14ac:dyDescent="0.3">
      <c r="A3000">
        <v>1.33</v>
      </c>
      <c r="B3000">
        <v>8.6988478592224876</v>
      </c>
    </row>
    <row r="3001" spans="1:2" x14ac:dyDescent="0.3">
      <c r="A3001">
        <v>1.02</v>
      </c>
      <c r="B3001">
        <v>9.640172836532642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5FAF-8454-48DF-840F-406674F095CD}">
  <dimension ref="A1:KO1500"/>
  <sheetViews>
    <sheetView showGridLines="0" showRowColHeaders="0" zoomScaleNormal="100" workbookViewId="0">
      <pane xSplit="1" topLeftCell="B1" activePane="topRight" state="frozenSplit"/>
      <selection pane="topRight" activeCell="F25" sqref="F25"/>
    </sheetView>
  </sheetViews>
  <sheetFormatPr defaultRowHeight="12" customHeight="1" outlineLevelRow="1" x14ac:dyDescent="0.2"/>
  <cols>
    <col min="1" max="1" width="17.77734375" style="1" customWidth="1"/>
    <col min="2" max="10" width="9.77734375" style="1" customWidth="1"/>
    <col min="11" max="300" width="8.88671875" style="1"/>
    <col min="301" max="301" width="109.88671875" style="1" bestFit="1" customWidth="1"/>
    <col min="302" max="16384" width="8.88671875" style="1"/>
  </cols>
  <sheetData>
    <row r="1" spans="1:301" ht="12" customHeight="1" x14ac:dyDescent="0.3">
      <c r="A1" s="2" t="s">
        <v>43</v>
      </c>
      <c r="B1" s="1" t="s">
        <v>241</v>
      </c>
      <c r="W1" s="8"/>
      <c r="X1" s="8">
        <v>39</v>
      </c>
      <c r="Z1" s="13" t="s">
        <v>240</v>
      </c>
      <c r="AA1"/>
      <c r="AB1"/>
      <c r="AC1"/>
      <c r="AD1"/>
      <c r="KO1" s="12" t="s">
        <v>240</v>
      </c>
    </row>
    <row r="2" spans="1:301" ht="12" customHeight="1" outlineLevel="1" thickBot="1" x14ac:dyDescent="0.35">
      <c r="A2" s="4" t="s">
        <v>44</v>
      </c>
      <c r="B2" s="4" t="s">
        <v>45</v>
      </c>
      <c r="C2" s="4" t="s">
        <v>46</v>
      </c>
      <c r="D2" s="4" t="s">
        <v>47</v>
      </c>
      <c r="E2" s="4" t="s">
        <v>48</v>
      </c>
      <c r="F2" s="4" t="s">
        <v>49</v>
      </c>
      <c r="G2" s="4" t="s">
        <v>50</v>
      </c>
      <c r="H2" s="4" t="s">
        <v>51</v>
      </c>
      <c r="I2" s="4" t="s">
        <v>52</v>
      </c>
      <c r="J2" s="3"/>
      <c r="AA2"/>
      <c r="AB2"/>
      <c r="AC2"/>
      <c r="AD2"/>
    </row>
    <row r="3" spans="1:301" ht="12" customHeight="1" outlineLevel="1" x14ac:dyDescent="0.3">
      <c r="A3" s="3" t="s">
        <v>234</v>
      </c>
      <c r="B3" s="6">
        <v>1500</v>
      </c>
      <c r="C3" s="102">
        <v>7637.6526666666668</v>
      </c>
      <c r="D3" s="102">
        <v>6682</v>
      </c>
      <c r="E3" s="102">
        <v>3397.0230087888799</v>
      </c>
      <c r="F3" s="102">
        <v>8358.5770560544588</v>
      </c>
      <c r="G3" s="1">
        <v>87.710756931484951</v>
      </c>
      <c r="H3" s="102">
        <v>2108.0000000000005</v>
      </c>
      <c r="I3" s="102">
        <v>18806.000000000007</v>
      </c>
      <c r="AA3"/>
      <c r="AB3"/>
      <c r="AC3"/>
      <c r="AD3"/>
    </row>
    <row r="4" spans="1:301" ht="12" customHeight="1" outlineLevel="1" x14ac:dyDescent="0.3">
      <c r="A4" s="3" t="s">
        <v>235</v>
      </c>
      <c r="B4" s="6">
        <v>1500</v>
      </c>
      <c r="C4" s="102">
        <v>7498.4121086922023</v>
      </c>
      <c r="D4" s="102">
        <v>6825.8235259796002</v>
      </c>
      <c r="E4" s="102">
        <v>2960.1421211758407</v>
      </c>
      <c r="F4" s="102">
        <v>8061.1899805026433</v>
      </c>
      <c r="G4" s="1">
        <v>76.430540918140849</v>
      </c>
      <c r="H4" s="102">
        <v>1014.0983855098244</v>
      </c>
      <c r="I4" s="102">
        <v>20025.985039020896</v>
      </c>
      <c r="AA4"/>
      <c r="AB4"/>
      <c r="AC4"/>
      <c r="AD4"/>
    </row>
    <row r="5" spans="1:301" ht="12" customHeight="1" x14ac:dyDescent="0.3">
      <c r="A5" s="11"/>
      <c r="AA5"/>
      <c r="AB5"/>
      <c r="AC5"/>
      <c r="AD5"/>
    </row>
    <row r="6" spans="1:301" ht="12" customHeight="1" x14ac:dyDescent="0.3">
      <c r="A6" s="2" t="s">
        <v>236</v>
      </c>
      <c r="C6" s="8" t="s">
        <v>59</v>
      </c>
      <c r="AA6"/>
      <c r="AB6"/>
      <c r="AC6"/>
      <c r="AD6"/>
    </row>
    <row r="7" spans="1:301" ht="12" customHeight="1" outlineLevel="1" x14ac:dyDescent="0.3">
      <c r="AA7"/>
      <c r="AB7"/>
      <c r="AC7"/>
      <c r="AD7"/>
    </row>
    <row r="8" spans="1:301" ht="12" customHeight="1" outlineLevel="1" x14ac:dyDescent="0.3">
      <c r="A8" s="1" t="s">
        <v>71</v>
      </c>
      <c r="AA8"/>
      <c r="AB8"/>
      <c r="AC8"/>
      <c r="AD8"/>
    </row>
    <row r="9" spans="1:301" ht="12" customHeight="1" outlineLevel="1" x14ac:dyDescent="0.3">
      <c r="AA9"/>
      <c r="AB9"/>
      <c r="AC9"/>
      <c r="AD9"/>
    </row>
    <row r="10" spans="1:301" ht="12" customHeight="1" outlineLevel="1" x14ac:dyDescent="0.3">
      <c r="AA10"/>
      <c r="AB10"/>
      <c r="AC10"/>
      <c r="AD10"/>
    </row>
    <row r="11" spans="1:301" ht="12" customHeight="1" outlineLevel="1" x14ac:dyDescent="0.3">
      <c r="AA11"/>
      <c r="AB11"/>
      <c r="AC11"/>
      <c r="AD11"/>
    </row>
    <row r="12" spans="1:301" ht="12" customHeight="1" outlineLevel="1" x14ac:dyDescent="0.3">
      <c r="AA12"/>
      <c r="AB12"/>
      <c r="AC12"/>
      <c r="AD12"/>
    </row>
    <row r="13" spans="1:301" ht="12" customHeight="1" outlineLevel="1" x14ac:dyDescent="0.3">
      <c r="AA13"/>
      <c r="AB13"/>
      <c r="AC13"/>
      <c r="AD13"/>
    </row>
    <row r="14" spans="1:301" ht="12" customHeight="1" outlineLevel="1" x14ac:dyDescent="0.3">
      <c r="AA14"/>
      <c r="AB14"/>
      <c r="AC14"/>
      <c r="AD14"/>
    </row>
    <row r="15" spans="1:301" ht="12" customHeight="1" outlineLevel="1" x14ac:dyDescent="0.3">
      <c r="AA15"/>
      <c r="AB15"/>
      <c r="AC15"/>
      <c r="AD15"/>
    </row>
    <row r="16" spans="1:301" ht="12" customHeight="1" outlineLevel="1" x14ac:dyDescent="0.3">
      <c r="AA16"/>
      <c r="AB16"/>
      <c r="AC16"/>
      <c r="AD16"/>
    </row>
    <row r="17" spans="1:30" ht="12" customHeight="1" outlineLevel="1" x14ac:dyDescent="0.3">
      <c r="AA17"/>
      <c r="AB17"/>
      <c r="AC17"/>
      <c r="AD17"/>
    </row>
    <row r="18" spans="1:30" ht="12" customHeight="1" outlineLevel="1" x14ac:dyDescent="0.3">
      <c r="AA18"/>
      <c r="AB18"/>
      <c r="AC18"/>
      <c r="AD18"/>
    </row>
    <row r="19" spans="1:30" ht="12" customHeight="1" x14ac:dyDescent="0.3">
      <c r="A19" s="14"/>
      <c r="AA19"/>
      <c r="AB19"/>
      <c r="AC19"/>
      <c r="AD19"/>
    </row>
    <row r="20" spans="1:30" ht="12" customHeight="1" x14ac:dyDescent="0.3">
      <c r="A20" s="2" t="s">
        <v>237</v>
      </c>
      <c r="AA20"/>
      <c r="AB20"/>
      <c r="AC20"/>
      <c r="AD20"/>
    </row>
    <row r="21" spans="1:30" ht="12" customHeight="1" outlineLevel="1" thickBot="1" x14ac:dyDescent="0.35">
      <c r="A21" s="4" t="s">
        <v>44</v>
      </c>
      <c r="B21" s="5" t="s">
        <v>238</v>
      </c>
      <c r="AA21"/>
      <c r="AB21"/>
      <c r="AC21"/>
      <c r="AD21"/>
    </row>
    <row r="22" spans="1:30" ht="12" customHeight="1" outlineLevel="1" thickBot="1" x14ac:dyDescent="0.35">
      <c r="A22" s="3" t="s">
        <v>234</v>
      </c>
      <c r="B22" s="9">
        <v>1</v>
      </c>
      <c r="C22" s="10" t="s">
        <v>239</v>
      </c>
      <c r="AA22"/>
      <c r="AB22"/>
      <c r="AC22"/>
      <c r="AD22"/>
    </row>
    <row r="23" spans="1:30" ht="12" customHeight="1" outlineLevel="1" x14ac:dyDescent="0.3">
      <c r="A23" s="3" t="s">
        <v>235</v>
      </c>
      <c r="B23" s="1">
        <v>0.90089133737840243</v>
      </c>
      <c r="C23" s="9">
        <v>1</v>
      </c>
      <c r="AA23"/>
      <c r="AB23"/>
      <c r="AC23"/>
      <c r="AD23"/>
    </row>
    <row r="24" spans="1:30" ht="12" customHeight="1" x14ac:dyDescent="0.3">
      <c r="A24" s="11"/>
      <c r="AA24"/>
      <c r="AB24"/>
      <c r="AC24"/>
      <c r="AD24"/>
    </row>
    <row r="25" spans="1:30" ht="12" customHeight="1" x14ac:dyDescent="0.3">
      <c r="A25" s="2" t="s">
        <v>58</v>
      </c>
      <c r="C25" s="8" t="s">
        <v>59</v>
      </c>
      <c r="AA25"/>
      <c r="AB25"/>
      <c r="AC25"/>
      <c r="AD25"/>
    </row>
    <row r="26" spans="1:30" ht="12" customHeight="1" outlineLevel="1" x14ac:dyDescent="0.3">
      <c r="A26" s="1" t="s">
        <v>71</v>
      </c>
      <c r="AA26"/>
      <c r="AB26"/>
      <c r="AC26"/>
      <c r="AD26"/>
    </row>
    <row r="27" spans="1:30" ht="12" customHeight="1" outlineLevel="1" x14ac:dyDescent="0.3">
      <c r="AA27"/>
      <c r="AB27"/>
      <c r="AC27"/>
      <c r="AD27"/>
    </row>
    <row r="28" spans="1:30" ht="12" customHeight="1" outlineLevel="1" x14ac:dyDescent="0.3">
      <c r="AA28"/>
      <c r="AB28"/>
      <c r="AC28"/>
      <c r="AD28"/>
    </row>
    <row r="29" spans="1:30" ht="12" customHeight="1" outlineLevel="1" x14ac:dyDescent="0.3">
      <c r="AA29"/>
      <c r="AB29"/>
      <c r="AC29"/>
      <c r="AD29"/>
    </row>
    <row r="30" spans="1:30" ht="12" customHeight="1" outlineLevel="1" x14ac:dyDescent="0.3">
      <c r="AA30"/>
      <c r="AB30"/>
      <c r="AC30"/>
      <c r="AD30"/>
    </row>
    <row r="31" spans="1:30" ht="12" customHeight="1" outlineLevel="1" x14ac:dyDescent="0.3">
      <c r="AA31"/>
      <c r="AB31"/>
      <c r="AC31"/>
      <c r="AD31"/>
    </row>
    <row r="32" spans="1:30" ht="12" customHeight="1" outlineLevel="1" x14ac:dyDescent="0.3">
      <c r="AA32"/>
      <c r="AB32"/>
      <c r="AC32"/>
      <c r="AD32"/>
    </row>
    <row r="33" spans="1:30" ht="12" customHeight="1" outlineLevel="1" x14ac:dyDescent="0.3">
      <c r="AA33"/>
      <c r="AB33"/>
      <c r="AC33"/>
      <c r="AD33"/>
    </row>
    <row r="34" spans="1:30" ht="12" customHeight="1" outlineLevel="1" x14ac:dyDescent="0.3">
      <c r="AA34"/>
      <c r="AB34"/>
      <c r="AC34"/>
      <c r="AD34"/>
    </row>
    <row r="35" spans="1:30" ht="12" customHeight="1" outlineLevel="1" x14ac:dyDescent="0.3">
      <c r="AA35"/>
      <c r="AB35"/>
      <c r="AC35"/>
      <c r="AD35"/>
    </row>
    <row r="36" spans="1:30" ht="12" customHeight="1" outlineLevel="1" x14ac:dyDescent="0.3">
      <c r="AA36"/>
      <c r="AB36"/>
      <c r="AC36"/>
      <c r="AD36"/>
    </row>
    <row r="37" spans="1:30" ht="12" customHeight="1" outlineLevel="1" x14ac:dyDescent="0.3">
      <c r="AA37"/>
      <c r="AB37"/>
      <c r="AC37"/>
      <c r="AD37"/>
    </row>
    <row r="38" spans="1:30" ht="12" customHeight="1" outlineLevel="1" x14ac:dyDescent="0.3">
      <c r="AA38"/>
      <c r="AB38"/>
      <c r="AC38"/>
      <c r="AD38"/>
    </row>
    <row r="39" spans="1:30" ht="12" customHeight="1" outlineLevel="1" x14ac:dyDescent="0.3">
      <c r="AA39"/>
      <c r="AB39"/>
      <c r="AC39"/>
      <c r="AD39"/>
    </row>
    <row r="40" spans="1:30" ht="12" customHeight="1" outlineLevel="1" x14ac:dyDescent="0.3">
      <c r="AA40"/>
      <c r="AB40"/>
      <c r="AC40"/>
      <c r="AD40"/>
    </row>
    <row r="41" spans="1:30" ht="12" customHeight="1" outlineLevel="1" x14ac:dyDescent="0.3">
      <c r="AA41"/>
      <c r="AB41"/>
      <c r="AC41"/>
      <c r="AD41"/>
    </row>
    <row r="42" spans="1:30" ht="12" customHeight="1" outlineLevel="1" x14ac:dyDescent="0.3">
      <c r="AA42"/>
      <c r="AB42"/>
      <c r="AC42"/>
      <c r="AD42"/>
    </row>
    <row r="43" spans="1:30" ht="12" customHeight="1" x14ac:dyDescent="0.3">
      <c r="A43" s="14"/>
      <c r="AA43"/>
      <c r="AB43"/>
      <c r="AC43"/>
      <c r="AD43"/>
    </row>
    <row r="44" spans="1:30" ht="12" customHeight="1" x14ac:dyDescent="0.3">
      <c r="A44" s="8" t="s">
        <v>72</v>
      </c>
      <c r="AA44"/>
      <c r="AB44"/>
      <c r="AC44"/>
      <c r="AD44"/>
    </row>
    <row r="45" spans="1:30" ht="12" customHeight="1" x14ac:dyDescent="0.3">
      <c r="AA45"/>
      <c r="AB45"/>
      <c r="AC45"/>
      <c r="AD45"/>
    </row>
    <row r="46" spans="1:30" ht="12" customHeight="1" x14ac:dyDescent="0.3">
      <c r="AA46"/>
      <c r="AB46"/>
      <c r="AC46"/>
      <c r="AD46"/>
    </row>
    <row r="47" spans="1:30" ht="12" customHeight="1" x14ac:dyDescent="0.3">
      <c r="AA47"/>
      <c r="AB47"/>
      <c r="AC47"/>
      <c r="AD47"/>
    </row>
    <row r="48" spans="1:30" ht="12" customHeight="1" x14ac:dyDescent="0.3">
      <c r="AA48"/>
      <c r="AB48"/>
      <c r="AC48"/>
      <c r="AD48"/>
    </row>
    <row r="49" spans="27:30" ht="12" customHeight="1" x14ac:dyDescent="0.3">
      <c r="AA49"/>
      <c r="AB49"/>
      <c r="AC49"/>
      <c r="AD49"/>
    </row>
    <row r="50" spans="27:30" ht="12" customHeight="1" x14ac:dyDescent="0.3">
      <c r="AA50"/>
      <c r="AB50"/>
      <c r="AC50"/>
      <c r="AD50"/>
    </row>
    <row r="51" spans="27:30" ht="12" customHeight="1" x14ac:dyDescent="0.3">
      <c r="AA51"/>
      <c r="AB51"/>
      <c r="AC51"/>
      <c r="AD51"/>
    </row>
    <row r="52" spans="27:30" ht="12" customHeight="1" x14ac:dyDescent="0.3">
      <c r="AA52"/>
      <c r="AB52"/>
      <c r="AC52"/>
      <c r="AD52"/>
    </row>
    <row r="53" spans="27:30" ht="12" customHeight="1" x14ac:dyDescent="0.3">
      <c r="AA53"/>
      <c r="AB53"/>
      <c r="AC53"/>
      <c r="AD53"/>
    </row>
    <row r="54" spans="27:30" ht="12" customHeight="1" x14ac:dyDescent="0.3">
      <c r="AA54"/>
      <c r="AB54"/>
      <c r="AC54"/>
      <c r="AD54"/>
    </row>
    <row r="55" spans="27:30" ht="12" customHeight="1" x14ac:dyDescent="0.3">
      <c r="AA55"/>
      <c r="AB55"/>
      <c r="AC55"/>
      <c r="AD55"/>
    </row>
    <row r="56" spans="27:30" ht="12" customHeight="1" x14ac:dyDescent="0.3">
      <c r="AA56"/>
      <c r="AB56"/>
      <c r="AC56"/>
      <c r="AD56"/>
    </row>
    <row r="57" spans="27:30" ht="12" customHeight="1" x14ac:dyDescent="0.3">
      <c r="AA57"/>
      <c r="AB57"/>
      <c r="AC57"/>
      <c r="AD57"/>
    </row>
    <row r="58" spans="27:30" ht="12" customHeight="1" x14ac:dyDescent="0.3">
      <c r="AA58"/>
      <c r="AB58"/>
      <c r="AC58"/>
      <c r="AD58"/>
    </row>
    <row r="59" spans="27:30" ht="12" customHeight="1" x14ac:dyDescent="0.3">
      <c r="AA59"/>
      <c r="AB59"/>
      <c r="AC59"/>
      <c r="AD59"/>
    </row>
    <row r="60" spans="27:30" ht="12" customHeight="1" x14ac:dyDescent="0.3">
      <c r="AA60"/>
      <c r="AB60"/>
      <c r="AC60"/>
      <c r="AD60"/>
    </row>
    <row r="61" spans="27:30" ht="12" customHeight="1" x14ac:dyDescent="0.3">
      <c r="AA61"/>
      <c r="AB61"/>
      <c r="AC61"/>
      <c r="AD61"/>
    </row>
    <row r="62" spans="27:30" ht="12" customHeight="1" x14ac:dyDescent="0.3">
      <c r="AA62"/>
      <c r="AB62"/>
      <c r="AC62"/>
      <c r="AD62"/>
    </row>
    <row r="63" spans="27:30" ht="12" customHeight="1" x14ac:dyDescent="0.3">
      <c r="AA63"/>
      <c r="AB63"/>
      <c r="AC63"/>
      <c r="AD63"/>
    </row>
    <row r="64" spans="27:30" ht="12" customHeight="1" x14ac:dyDescent="0.3">
      <c r="AA64"/>
      <c r="AB64"/>
      <c r="AC64"/>
      <c r="AD64"/>
    </row>
    <row r="65" spans="27:30" ht="12" customHeight="1" x14ac:dyDescent="0.3">
      <c r="AA65"/>
      <c r="AB65"/>
      <c r="AC65"/>
      <c r="AD65"/>
    </row>
    <row r="66" spans="27:30" ht="12" customHeight="1" x14ac:dyDescent="0.3">
      <c r="AA66"/>
      <c r="AB66"/>
      <c r="AC66"/>
      <c r="AD66"/>
    </row>
    <row r="67" spans="27:30" ht="12" customHeight="1" x14ac:dyDescent="0.3">
      <c r="AA67"/>
      <c r="AB67"/>
      <c r="AC67"/>
      <c r="AD67"/>
    </row>
    <row r="68" spans="27:30" ht="12" customHeight="1" x14ac:dyDescent="0.3">
      <c r="AA68"/>
      <c r="AB68"/>
      <c r="AC68"/>
      <c r="AD68"/>
    </row>
    <row r="69" spans="27:30" ht="12" customHeight="1" x14ac:dyDescent="0.3">
      <c r="AA69"/>
      <c r="AB69"/>
      <c r="AC69"/>
      <c r="AD69"/>
    </row>
    <row r="70" spans="27:30" ht="12" customHeight="1" x14ac:dyDescent="0.3">
      <c r="AA70"/>
      <c r="AB70"/>
      <c r="AC70"/>
      <c r="AD70"/>
    </row>
    <row r="71" spans="27:30" ht="12" customHeight="1" x14ac:dyDescent="0.3">
      <c r="AA71"/>
      <c r="AB71"/>
      <c r="AC71"/>
      <c r="AD71"/>
    </row>
    <row r="72" spans="27:30" ht="12" customHeight="1" x14ac:dyDescent="0.3">
      <c r="AA72"/>
      <c r="AB72"/>
      <c r="AC72"/>
      <c r="AD72"/>
    </row>
    <row r="73" spans="27:30" ht="12" customHeight="1" x14ac:dyDescent="0.3">
      <c r="AA73"/>
      <c r="AB73"/>
      <c r="AC73"/>
      <c r="AD73"/>
    </row>
    <row r="74" spans="27:30" ht="12" customHeight="1" x14ac:dyDescent="0.3">
      <c r="AA74"/>
      <c r="AB74"/>
      <c r="AC74"/>
      <c r="AD74"/>
    </row>
    <row r="75" spans="27:30" ht="12" customHeight="1" x14ac:dyDescent="0.3">
      <c r="AA75"/>
      <c r="AB75"/>
      <c r="AC75"/>
      <c r="AD75"/>
    </row>
    <row r="76" spans="27:30" ht="12" customHeight="1" x14ac:dyDescent="0.3">
      <c r="AA76"/>
      <c r="AB76"/>
      <c r="AC76"/>
      <c r="AD76"/>
    </row>
    <row r="77" spans="27:30" ht="12" customHeight="1" x14ac:dyDescent="0.3">
      <c r="AA77"/>
      <c r="AB77"/>
      <c r="AC77"/>
      <c r="AD77"/>
    </row>
    <row r="78" spans="27:30" ht="12" customHeight="1" x14ac:dyDescent="0.3">
      <c r="AA78"/>
      <c r="AB78"/>
      <c r="AC78"/>
      <c r="AD78"/>
    </row>
    <row r="79" spans="27:30" ht="12" customHeight="1" x14ac:dyDescent="0.3">
      <c r="AA79"/>
      <c r="AB79"/>
      <c r="AC79"/>
      <c r="AD79"/>
    </row>
    <row r="80" spans="27:30" ht="12" customHeight="1" x14ac:dyDescent="0.3">
      <c r="AA80"/>
      <c r="AB80"/>
      <c r="AC80"/>
      <c r="AD80"/>
    </row>
    <row r="81" spans="27:30" ht="12" customHeight="1" x14ac:dyDescent="0.3">
      <c r="AA81"/>
      <c r="AB81"/>
      <c r="AC81"/>
      <c r="AD81"/>
    </row>
    <row r="82" spans="27:30" ht="12" customHeight="1" x14ac:dyDescent="0.3">
      <c r="AA82"/>
      <c r="AB82"/>
      <c r="AC82"/>
      <c r="AD82"/>
    </row>
    <row r="83" spans="27:30" ht="12" customHeight="1" x14ac:dyDescent="0.3">
      <c r="AA83"/>
      <c r="AB83"/>
      <c r="AC83"/>
      <c r="AD83"/>
    </row>
    <row r="84" spans="27:30" ht="12" customHeight="1" x14ac:dyDescent="0.3">
      <c r="AA84"/>
      <c r="AB84"/>
      <c r="AC84"/>
      <c r="AD84"/>
    </row>
    <row r="85" spans="27:30" ht="12" customHeight="1" x14ac:dyDescent="0.3">
      <c r="AA85"/>
      <c r="AB85"/>
      <c r="AC85"/>
      <c r="AD85"/>
    </row>
    <row r="86" spans="27:30" ht="12" customHeight="1" x14ac:dyDescent="0.3">
      <c r="AA86"/>
      <c r="AB86"/>
      <c r="AC86"/>
      <c r="AD86"/>
    </row>
    <row r="87" spans="27:30" ht="12" customHeight="1" x14ac:dyDescent="0.3">
      <c r="AA87"/>
      <c r="AB87"/>
      <c r="AC87"/>
      <c r="AD87"/>
    </row>
    <row r="88" spans="27:30" ht="12" customHeight="1" x14ac:dyDescent="0.3">
      <c r="AA88"/>
      <c r="AB88"/>
      <c r="AC88"/>
      <c r="AD88"/>
    </row>
    <row r="89" spans="27:30" ht="12" customHeight="1" x14ac:dyDescent="0.3">
      <c r="AA89"/>
      <c r="AB89"/>
      <c r="AC89"/>
      <c r="AD89"/>
    </row>
    <row r="90" spans="27:30" ht="12" customHeight="1" x14ac:dyDescent="0.3">
      <c r="AA90"/>
      <c r="AB90"/>
      <c r="AC90"/>
      <c r="AD90"/>
    </row>
    <row r="91" spans="27:30" ht="12" customHeight="1" x14ac:dyDescent="0.3">
      <c r="AA91"/>
      <c r="AB91"/>
      <c r="AC91"/>
      <c r="AD91"/>
    </row>
    <row r="92" spans="27:30" ht="12" customHeight="1" x14ac:dyDescent="0.3">
      <c r="AA92"/>
      <c r="AB92"/>
      <c r="AC92"/>
      <c r="AD92"/>
    </row>
    <row r="93" spans="27:30" ht="12" customHeight="1" x14ac:dyDescent="0.3">
      <c r="AA93"/>
      <c r="AB93"/>
      <c r="AC93"/>
      <c r="AD93"/>
    </row>
    <row r="94" spans="27:30" ht="12" customHeight="1" x14ac:dyDescent="0.3">
      <c r="AA94"/>
      <c r="AB94"/>
      <c r="AC94"/>
      <c r="AD94"/>
    </row>
    <row r="95" spans="27:30" ht="12" customHeight="1" x14ac:dyDescent="0.3">
      <c r="AA95"/>
      <c r="AB95"/>
      <c r="AC95"/>
      <c r="AD95"/>
    </row>
    <row r="96" spans="27:30" ht="12" customHeight="1" x14ac:dyDescent="0.3">
      <c r="AA96"/>
      <c r="AB96"/>
      <c r="AC96"/>
      <c r="AD96"/>
    </row>
    <row r="97" spans="27:30" ht="12" customHeight="1" x14ac:dyDescent="0.3">
      <c r="AA97"/>
      <c r="AB97"/>
      <c r="AC97"/>
      <c r="AD97"/>
    </row>
    <row r="98" spans="27:30" ht="12" customHeight="1" x14ac:dyDescent="0.3">
      <c r="AA98"/>
      <c r="AB98"/>
      <c r="AC98"/>
      <c r="AD98"/>
    </row>
    <row r="99" spans="27:30" ht="12" customHeight="1" x14ac:dyDescent="0.3">
      <c r="AA99"/>
      <c r="AB99"/>
      <c r="AC99"/>
      <c r="AD99"/>
    </row>
    <row r="100" spans="27:30" ht="12" customHeight="1" x14ac:dyDescent="0.3">
      <c r="AA100"/>
      <c r="AB100"/>
      <c r="AC100"/>
      <c r="AD100"/>
    </row>
    <row r="101" spans="27:30" ht="12" customHeight="1" x14ac:dyDescent="0.3">
      <c r="AA101"/>
      <c r="AB101"/>
      <c r="AC101"/>
      <c r="AD101"/>
    </row>
    <row r="102" spans="27:30" ht="12" customHeight="1" x14ac:dyDescent="0.3">
      <c r="AA102"/>
      <c r="AB102"/>
      <c r="AC102"/>
      <c r="AD102"/>
    </row>
    <row r="103" spans="27:30" ht="12" customHeight="1" x14ac:dyDescent="0.3">
      <c r="AA103"/>
      <c r="AB103"/>
      <c r="AC103"/>
      <c r="AD103"/>
    </row>
    <row r="104" spans="27:30" ht="12" customHeight="1" x14ac:dyDescent="0.3">
      <c r="AA104"/>
      <c r="AB104"/>
      <c r="AC104"/>
      <c r="AD104"/>
    </row>
    <row r="105" spans="27:30" ht="12" customHeight="1" x14ac:dyDescent="0.3">
      <c r="AA105"/>
      <c r="AB105"/>
      <c r="AC105"/>
      <c r="AD105"/>
    </row>
    <row r="106" spans="27:30" ht="12" customHeight="1" x14ac:dyDescent="0.3">
      <c r="AA106"/>
      <c r="AB106"/>
      <c r="AC106"/>
      <c r="AD106"/>
    </row>
    <row r="107" spans="27:30" ht="12" customHeight="1" x14ac:dyDescent="0.3">
      <c r="AA107"/>
      <c r="AB107"/>
      <c r="AC107"/>
      <c r="AD107"/>
    </row>
    <row r="108" spans="27:30" ht="12" customHeight="1" x14ac:dyDescent="0.3">
      <c r="AA108"/>
      <c r="AB108"/>
      <c r="AC108"/>
      <c r="AD108"/>
    </row>
    <row r="109" spans="27:30" ht="12" customHeight="1" x14ac:dyDescent="0.3">
      <c r="AA109"/>
      <c r="AB109"/>
      <c r="AC109"/>
      <c r="AD109"/>
    </row>
    <row r="110" spans="27:30" ht="12" customHeight="1" x14ac:dyDescent="0.3">
      <c r="AA110"/>
      <c r="AB110"/>
      <c r="AC110"/>
      <c r="AD110"/>
    </row>
    <row r="111" spans="27:30" ht="12" customHeight="1" x14ac:dyDescent="0.3">
      <c r="AA111"/>
      <c r="AB111"/>
      <c r="AC111"/>
      <c r="AD111"/>
    </row>
    <row r="112" spans="27:30" ht="12" customHeight="1" x14ac:dyDescent="0.3">
      <c r="AA112"/>
      <c r="AB112"/>
      <c r="AC112"/>
      <c r="AD112"/>
    </row>
    <row r="113" spans="27:30" ht="12" customHeight="1" x14ac:dyDescent="0.3">
      <c r="AA113"/>
      <c r="AB113"/>
      <c r="AC113"/>
      <c r="AD113"/>
    </row>
    <row r="114" spans="27:30" ht="12" customHeight="1" x14ac:dyDescent="0.3">
      <c r="AA114"/>
      <c r="AB114"/>
      <c r="AC114"/>
      <c r="AD114"/>
    </row>
    <row r="115" spans="27:30" ht="12" customHeight="1" x14ac:dyDescent="0.3">
      <c r="AA115"/>
      <c r="AB115"/>
      <c r="AC115"/>
      <c r="AD115"/>
    </row>
    <row r="116" spans="27:30" ht="12" customHeight="1" x14ac:dyDescent="0.3">
      <c r="AA116"/>
      <c r="AB116"/>
      <c r="AC116"/>
      <c r="AD116"/>
    </row>
    <row r="117" spans="27:30" ht="12" customHeight="1" x14ac:dyDescent="0.3">
      <c r="AA117"/>
      <c r="AB117"/>
      <c r="AC117"/>
      <c r="AD117"/>
    </row>
    <row r="118" spans="27:30" ht="12" customHeight="1" x14ac:dyDescent="0.3">
      <c r="AA118"/>
      <c r="AB118"/>
      <c r="AC118"/>
      <c r="AD118"/>
    </row>
    <row r="119" spans="27:30" ht="12" customHeight="1" x14ac:dyDescent="0.3">
      <c r="AA119"/>
      <c r="AB119"/>
      <c r="AC119"/>
      <c r="AD119"/>
    </row>
    <row r="120" spans="27:30" ht="12" customHeight="1" x14ac:dyDescent="0.3">
      <c r="AA120"/>
      <c r="AB120"/>
      <c r="AC120"/>
      <c r="AD120"/>
    </row>
    <row r="121" spans="27:30" ht="12" customHeight="1" x14ac:dyDescent="0.3">
      <c r="AA121"/>
      <c r="AB121"/>
      <c r="AC121"/>
      <c r="AD121"/>
    </row>
    <row r="122" spans="27:30" ht="12" customHeight="1" x14ac:dyDescent="0.3">
      <c r="AA122"/>
      <c r="AB122"/>
      <c r="AC122"/>
      <c r="AD122"/>
    </row>
    <row r="123" spans="27:30" ht="12" customHeight="1" x14ac:dyDescent="0.3">
      <c r="AA123"/>
      <c r="AB123"/>
      <c r="AC123"/>
      <c r="AD123"/>
    </row>
    <row r="124" spans="27:30" ht="12" customHeight="1" x14ac:dyDescent="0.3">
      <c r="AA124"/>
      <c r="AB124"/>
      <c r="AC124"/>
      <c r="AD124"/>
    </row>
    <row r="125" spans="27:30" ht="12" customHeight="1" x14ac:dyDescent="0.3">
      <c r="AA125"/>
      <c r="AB125"/>
      <c r="AC125"/>
      <c r="AD125"/>
    </row>
    <row r="126" spans="27:30" ht="12" customHeight="1" x14ac:dyDescent="0.3">
      <c r="AA126"/>
      <c r="AB126"/>
      <c r="AC126"/>
      <c r="AD126"/>
    </row>
    <row r="127" spans="27:30" ht="12" customHeight="1" x14ac:dyDescent="0.3">
      <c r="AA127"/>
      <c r="AB127"/>
      <c r="AC127"/>
      <c r="AD127"/>
    </row>
    <row r="128" spans="27:30" ht="12" customHeight="1" x14ac:dyDescent="0.3">
      <c r="AA128"/>
      <c r="AB128"/>
      <c r="AC128"/>
      <c r="AD128"/>
    </row>
    <row r="129" spans="27:30" ht="12" customHeight="1" x14ac:dyDescent="0.3">
      <c r="AA129"/>
      <c r="AB129"/>
      <c r="AC129"/>
      <c r="AD129"/>
    </row>
    <row r="130" spans="27:30" ht="12" customHeight="1" x14ac:dyDescent="0.3">
      <c r="AA130"/>
      <c r="AB130"/>
      <c r="AC130"/>
      <c r="AD130"/>
    </row>
    <row r="131" spans="27:30" ht="12" customHeight="1" x14ac:dyDescent="0.3">
      <c r="AA131"/>
      <c r="AB131"/>
      <c r="AC131"/>
      <c r="AD131"/>
    </row>
    <row r="132" spans="27:30" ht="12" customHeight="1" x14ac:dyDescent="0.3">
      <c r="AA132"/>
      <c r="AB132"/>
      <c r="AC132"/>
      <c r="AD132"/>
    </row>
    <row r="133" spans="27:30" ht="12" customHeight="1" x14ac:dyDescent="0.3">
      <c r="AA133"/>
      <c r="AB133"/>
      <c r="AC133"/>
      <c r="AD133"/>
    </row>
    <row r="134" spans="27:30" ht="12" customHeight="1" x14ac:dyDescent="0.3">
      <c r="AA134"/>
      <c r="AB134"/>
      <c r="AC134"/>
      <c r="AD134"/>
    </row>
    <row r="135" spans="27:30" ht="12" customHeight="1" x14ac:dyDescent="0.3">
      <c r="AA135"/>
      <c r="AB135"/>
      <c r="AC135"/>
      <c r="AD135"/>
    </row>
    <row r="136" spans="27:30" ht="12" customHeight="1" x14ac:dyDescent="0.3">
      <c r="AA136"/>
      <c r="AB136"/>
      <c r="AC136"/>
      <c r="AD136"/>
    </row>
    <row r="137" spans="27:30" ht="12" customHeight="1" x14ac:dyDescent="0.3">
      <c r="AA137"/>
      <c r="AB137"/>
      <c r="AC137"/>
      <c r="AD137"/>
    </row>
    <row r="138" spans="27:30" ht="12" customHeight="1" x14ac:dyDescent="0.3">
      <c r="AA138"/>
      <c r="AB138"/>
      <c r="AC138"/>
      <c r="AD138"/>
    </row>
    <row r="139" spans="27:30" ht="12" customHeight="1" x14ac:dyDescent="0.3">
      <c r="AA139"/>
      <c r="AB139"/>
      <c r="AC139"/>
      <c r="AD139"/>
    </row>
    <row r="140" spans="27:30" ht="12" customHeight="1" x14ac:dyDescent="0.3">
      <c r="AA140"/>
      <c r="AB140"/>
      <c r="AC140"/>
      <c r="AD140"/>
    </row>
    <row r="141" spans="27:30" ht="12" customHeight="1" x14ac:dyDescent="0.3">
      <c r="AA141"/>
      <c r="AB141"/>
      <c r="AC141"/>
      <c r="AD141"/>
    </row>
    <row r="142" spans="27:30" ht="12" customHeight="1" x14ac:dyDescent="0.3">
      <c r="AA142"/>
      <c r="AB142"/>
      <c r="AC142"/>
      <c r="AD142"/>
    </row>
    <row r="143" spans="27:30" ht="12" customHeight="1" x14ac:dyDescent="0.3">
      <c r="AA143"/>
      <c r="AB143"/>
      <c r="AC143"/>
      <c r="AD143"/>
    </row>
    <row r="144" spans="27:30" ht="12" customHeight="1" x14ac:dyDescent="0.3">
      <c r="AA144"/>
      <c r="AB144"/>
      <c r="AC144"/>
      <c r="AD144"/>
    </row>
    <row r="145" spans="27:30" ht="12" customHeight="1" x14ac:dyDescent="0.3">
      <c r="AA145"/>
      <c r="AB145"/>
      <c r="AC145"/>
      <c r="AD145"/>
    </row>
    <row r="146" spans="27:30" ht="12" customHeight="1" x14ac:dyDescent="0.3">
      <c r="AA146"/>
      <c r="AB146"/>
      <c r="AC146"/>
      <c r="AD146"/>
    </row>
    <row r="147" spans="27:30" ht="12" customHeight="1" x14ac:dyDescent="0.3">
      <c r="AA147"/>
      <c r="AB147"/>
      <c r="AC147"/>
      <c r="AD147"/>
    </row>
    <row r="148" spans="27:30" ht="12" customHeight="1" x14ac:dyDescent="0.3">
      <c r="AA148"/>
      <c r="AB148"/>
      <c r="AC148"/>
      <c r="AD148"/>
    </row>
    <row r="149" spans="27:30" ht="12" customHeight="1" x14ac:dyDescent="0.3">
      <c r="AA149"/>
      <c r="AB149"/>
      <c r="AC149"/>
      <c r="AD149"/>
    </row>
    <row r="150" spans="27:30" ht="12" customHeight="1" x14ac:dyDescent="0.3">
      <c r="AA150"/>
      <c r="AB150"/>
      <c r="AC150"/>
      <c r="AD150"/>
    </row>
    <row r="151" spans="27:30" ht="12" customHeight="1" x14ac:dyDescent="0.3">
      <c r="AA151"/>
      <c r="AB151"/>
      <c r="AC151"/>
      <c r="AD151"/>
    </row>
    <row r="152" spans="27:30" ht="12" customHeight="1" x14ac:dyDescent="0.3">
      <c r="AA152"/>
      <c r="AB152"/>
      <c r="AC152"/>
      <c r="AD152"/>
    </row>
    <row r="153" spans="27:30" ht="12" customHeight="1" x14ac:dyDescent="0.3">
      <c r="AA153"/>
      <c r="AB153"/>
      <c r="AC153"/>
      <c r="AD153"/>
    </row>
    <row r="154" spans="27:30" ht="12" customHeight="1" x14ac:dyDescent="0.3">
      <c r="AA154"/>
      <c r="AB154"/>
      <c r="AC154"/>
      <c r="AD154"/>
    </row>
    <row r="155" spans="27:30" ht="12" customHeight="1" x14ac:dyDescent="0.3">
      <c r="AA155"/>
      <c r="AB155"/>
      <c r="AC155"/>
      <c r="AD155"/>
    </row>
    <row r="156" spans="27:30" ht="12" customHeight="1" x14ac:dyDescent="0.3">
      <c r="AA156"/>
      <c r="AB156"/>
      <c r="AC156"/>
      <c r="AD156"/>
    </row>
    <row r="157" spans="27:30" ht="12" customHeight="1" x14ac:dyDescent="0.3">
      <c r="AA157"/>
      <c r="AB157"/>
      <c r="AC157"/>
      <c r="AD157"/>
    </row>
    <row r="158" spans="27:30" ht="12" customHeight="1" x14ac:dyDescent="0.3">
      <c r="AA158"/>
      <c r="AB158"/>
      <c r="AC158"/>
      <c r="AD158"/>
    </row>
    <row r="159" spans="27:30" ht="12" customHeight="1" x14ac:dyDescent="0.3">
      <c r="AA159"/>
      <c r="AB159"/>
      <c r="AC159"/>
      <c r="AD159"/>
    </row>
    <row r="160" spans="27:30" ht="12" customHeight="1" x14ac:dyDescent="0.3">
      <c r="AA160"/>
      <c r="AB160"/>
      <c r="AC160"/>
      <c r="AD160"/>
    </row>
    <row r="161" spans="27:30" ht="12" customHeight="1" x14ac:dyDescent="0.3">
      <c r="AA161"/>
      <c r="AB161"/>
      <c r="AC161"/>
      <c r="AD161"/>
    </row>
    <row r="162" spans="27:30" ht="12" customHeight="1" x14ac:dyDescent="0.3">
      <c r="AA162"/>
      <c r="AB162"/>
      <c r="AC162"/>
      <c r="AD162"/>
    </row>
    <row r="163" spans="27:30" ht="12" customHeight="1" x14ac:dyDescent="0.3">
      <c r="AA163"/>
      <c r="AB163"/>
      <c r="AC163"/>
      <c r="AD163"/>
    </row>
    <row r="164" spans="27:30" ht="12" customHeight="1" x14ac:dyDescent="0.3">
      <c r="AA164"/>
      <c r="AB164"/>
      <c r="AC164"/>
      <c r="AD164"/>
    </row>
    <row r="165" spans="27:30" ht="12" customHeight="1" x14ac:dyDescent="0.3">
      <c r="AA165"/>
      <c r="AB165"/>
      <c r="AC165"/>
      <c r="AD165"/>
    </row>
    <row r="166" spans="27:30" ht="12" customHeight="1" x14ac:dyDescent="0.3">
      <c r="AA166"/>
      <c r="AB166"/>
      <c r="AC166"/>
      <c r="AD166"/>
    </row>
    <row r="167" spans="27:30" ht="12" customHeight="1" x14ac:dyDescent="0.3">
      <c r="AA167"/>
      <c r="AB167"/>
      <c r="AC167"/>
      <c r="AD167"/>
    </row>
    <row r="168" spans="27:30" ht="12" customHeight="1" x14ac:dyDescent="0.3">
      <c r="AA168"/>
      <c r="AB168"/>
      <c r="AC168"/>
      <c r="AD168"/>
    </row>
    <row r="169" spans="27:30" ht="12" customHeight="1" x14ac:dyDescent="0.3">
      <c r="AA169"/>
      <c r="AB169"/>
      <c r="AC169"/>
      <c r="AD169"/>
    </row>
    <row r="170" spans="27:30" ht="12" customHeight="1" x14ac:dyDescent="0.3">
      <c r="AA170"/>
      <c r="AB170"/>
      <c r="AC170"/>
      <c r="AD170"/>
    </row>
    <row r="171" spans="27:30" ht="12" customHeight="1" x14ac:dyDescent="0.3">
      <c r="AA171"/>
      <c r="AB171"/>
      <c r="AC171"/>
      <c r="AD171"/>
    </row>
    <row r="172" spans="27:30" ht="12" customHeight="1" x14ac:dyDescent="0.3">
      <c r="AA172"/>
      <c r="AB172"/>
      <c r="AC172"/>
      <c r="AD172"/>
    </row>
    <row r="173" spans="27:30" ht="12" customHeight="1" x14ac:dyDescent="0.3">
      <c r="AA173"/>
      <c r="AB173"/>
      <c r="AC173"/>
      <c r="AD173"/>
    </row>
    <row r="174" spans="27:30" ht="12" customHeight="1" x14ac:dyDescent="0.3">
      <c r="AA174"/>
      <c r="AB174"/>
      <c r="AC174"/>
      <c r="AD174"/>
    </row>
    <row r="175" spans="27:30" ht="12" customHeight="1" x14ac:dyDescent="0.3">
      <c r="AA175"/>
      <c r="AB175"/>
      <c r="AC175"/>
      <c r="AD175"/>
    </row>
    <row r="176" spans="27:30" ht="12" customHeight="1" x14ac:dyDescent="0.3">
      <c r="AA176"/>
      <c r="AB176"/>
      <c r="AC176"/>
      <c r="AD176"/>
    </row>
    <row r="177" spans="27:30" ht="12" customHeight="1" x14ac:dyDescent="0.3">
      <c r="AA177"/>
      <c r="AB177"/>
      <c r="AC177"/>
      <c r="AD177"/>
    </row>
    <row r="178" spans="27:30" ht="12" customHeight="1" x14ac:dyDescent="0.3">
      <c r="AA178"/>
      <c r="AB178"/>
      <c r="AC178"/>
      <c r="AD178"/>
    </row>
    <row r="179" spans="27:30" ht="12" customHeight="1" x14ac:dyDescent="0.3">
      <c r="AA179"/>
      <c r="AB179"/>
      <c r="AC179"/>
      <c r="AD179"/>
    </row>
    <row r="180" spans="27:30" ht="12" customHeight="1" x14ac:dyDescent="0.3">
      <c r="AA180"/>
      <c r="AB180"/>
      <c r="AC180"/>
      <c r="AD180"/>
    </row>
    <row r="181" spans="27:30" ht="12" customHeight="1" x14ac:dyDescent="0.3">
      <c r="AA181"/>
      <c r="AB181"/>
      <c r="AC181"/>
      <c r="AD181"/>
    </row>
    <row r="182" spans="27:30" ht="12" customHeight="1" x14ac:dyDescent="0.3">
      <c r="AA182"/>
      <c r="AB182"/>
      <c r="AC182"/>
      <c r="AD182"/>
    </row>
    <row r="183" spans="27:30" ht="12" customHeight="1" x14ac:dyDescent="0.3">
      <c r="AA183"/>
      <c r="AB183"/>
      <c r="AC183"/>
      <c r="AD183"/>
    </row>
    <row r="184" spans="27:30" ht="12" customHeight="1" x14ac:dyDescent="0.3">
      <c r="AA184"/>
      <c r="AB184"/>
      <c r="AC184"/>
      <c r="AD184"/>
    </row>
    <row r="185" spans="27:30" ht="12" customHeight="1" x14ac:dyDescent="0.3">
      <c r="AA185"/>
      <c r="AB185"/>
      <c r="AC185"/>
      <c r="AD185"/>
    </row>
    <row r="186" spans="27:30" ht="12" customHeight="1" x14ac:dyDescent="0.3">
      <c r="AA186"/>
      <c r="AB186"/>
      <c r="AC186"/>
      <c r="AD186"/>
    </row>
    <row r="187" spans="27:30" ht="12" customHeight="1" x14ac:dyDescent="0.3">
      <c r="AA187"/>
      <c r="AB187"/>
      <c r="AC187"/>
      <c r="AD187"/>
    </row>
    <row r="188" spans="27:30" ht="12" customHeight="1" x14ac:dyDescent="0.3">
      <c r="AA188"/>
      <c r="AB188"/>
      <c r="AC188"/>
      <c r="AD188"/>
    </row>
    <row r="189" spans="27:30" ht="12" customHeight="1" x14ac:dyDescent="0.3">
      <c r="AA189"/>
      <c r="AB189"/>
      <c r="AC189"/>
      <c r="AD189"/>
    </row>
    <row r="190" spans="27:30" ht="12" customHeight="1" x14ac:dyDescent="0.3">
      <c r="AA190"/>
      <c r="AB190"/>
      <c r="AC190"/>
      <c r="AD190"/>
    </row>
    <row r="191" spans="27:30" ht="12" customHeight="1" x14ac:dyDescent="0.3">
      <c r="AA191"/>
      <c r="AB191"/>
      <c r="AC191"/>
      <c r="AD191"/>
    </row>
    <row r="192" spans="27:30" ht="12" customHeight="1" x14ac:dyDescent="0.3">
      <c r="AA192"/>
      <c r="AB192"/>
      <c r="AC192"/>
      <c r="AD192"/>
    </row>
    <row r="193" spans="27:30" ht="12" customHeight="1" x14ac:dyDescent="0.3">
      <c r="AA193"/>
      <c r="AB193"/>
      <c r="AC193"/>
      <c r="AD193"/>
    </row>
    <row r="194" spans="27:30" ht="12" customHeight="1" x14ac:dyDescent="0.3">
      <c r="AA194"/>
      <c r="AB194"/>
      <c r="AC194"/>
      <c r="AD194"/>
    </row>
    <row r="195" spans="27:30" ht="12" customHeight="1" x14ac:dyDescent="0.3">
      <c r="AA195"/>
      <c r="AB195"/>
      <c r="AC195"/>
      <c r="AD195"/>
    </row>
    <row r="196" spans="27:30" ht="12" customHeight="1" x14ac:dyDescent="0.3">
      <c r="AA196"/>
      <c r="AB196"/>
      <c r="AC196"/>
      <c r="AD196"/>
    </row>
    <row r="197" spans="27:30" ht="12" customHeight="1" x14ac:dyDescent="0.3">
      <c r="AA197"/>
      <c r="AB197"/>
      <c r="AC197"/>
      <c r="AD197"/>
    </row>
    <row r="198" spans="27:30" ht="12" customHeight="1" x14ac:dyDescent="0.3">
      <c r="AA198"/>
      <c r="AB198"/>
      <c r="AC198"/>
      <c r="AD198"/>
    </row>
    <row r="199" spans="27:30" ht="12" customHeight="1" x14ac:dyDescent="0.3">
      <c r="AA199"/>
      <c r="AB199"/>
      <c r="AC199"/>
      <c r="AD199"/>
    </row>
    <row r="200" spans="27:30" ht="12" customHeight="1" x14ac:dyDescent="0.3">
      <c r="AA200"/>
      <c r="AB200"/>
      <c r="AC200"/>
      <c r="AD200"/>
    </row>
    <row r="201" spans="27:30" ht="12" customHeight="1" x14ac:dyDescent="0.3">
      <c r="AA201"/>
      <c r="AB201"/>
      <c r="AC201"/>
      <c r="AD201"/>
    </row>
    <row r="202" spans="27:30" ht="12" customHeight="1" x14ac:dyDescent="0.3">
      <c r="AA202"/>
      <c r="AB202"/>
      <c r="AC202"/>
      <c r="AD202"/>
    </row>
    <row r="203" spans="27:30" ht="12" customHeight="1" x14ac:dyDescent="0.3">
      <c r="AA203"/>
      <c r="AB203"/>
      <c r="AC203"/>
      <c r="AD203"/>
    </row>
    <row r="204" spans="27:30" ht="12" customHeight="1" x14ac:dyDescent="0.3">
      <c r="AA204"/>
      <c r="AB204"/>
      <c r="AC204"/>
      <c r="AD204"/>
    </row>
    <row r="205" spans="27:30" ht="12" customHeight="1" x14ac:dyDescent="0.3">
      <c r="AA205"/>
      <c r="AB205"/>
      <c r="AC205"/>
      <c r="AD205"/>
    </row>
    <row r="206" spans="27:30" ht="12" customHeight="1" x14ac:dyDescent="0.3">
      <c r="AA206"/>
      <c r="AB206"/>
      <c r="AC206"/>
      <c r="AD206"/>
    </row>
    <row r="207" spans="27:30" ht="12" customHeight="1" x14ac:dyDescent="0.3">
      <c r="AA207"/>
      <c r="AB207"/>
      <c r="AC207"/>
      <c r="AD207"/>
    </row>
    <row r="208" spans="27:30" ht="12" customHeight="1" x14ac:dyDescent="0.3">
      <c r="AA208"/>
      <c r="AB208"/>
      <c r="AC208"/>
      <c r="AD208"/>
    </row>
    <row r="209" spans="27:30" ht="12" customHeight="1" x14ac:dyDescent="0.3">
      <c r="AA209"/>
      <c r="AB209"/>
      <c r="AC209"/>
      <c r="AD209"/>
    </row>
    <row r="210" spans="27:30" ht="12" customHeight="1" x14ac:dyDescent="0.3">
      <c r="AA210"/>
      <c r="AB210"/>
      <c r="AC210"/>
      <c r="AD210"/>
    </row>
    <row r="211" spans="27:30" ht="12" customHeight="1" x14ac:dyDescent="0.3">
      <c r="AA211"/>
      <c r="AB211"/>
      <c r="AC211"/>
      <c r="AD211"/>
    </row>
    <row r="212" spans="27:30" ht="12" customHeight="1" x14ac:dyDescent="0.3">
      <c r="AA212"/>
      <c r="AB212"/>
      <c r="AC212"/>
      <c r="AD212"/>
    </row>
    <row r="213" spans="27:30" ht="12" customHeight="1" x14ac:dyDescent="0.3">
      <c r="AA213"/>
      <c r="AB213"/>
      <c r="AC213"/>
      <c r="AD213"/>
    </row>
    <row r="214" spans="27:30" ht="12" customHeight="1" x14ac:dyDescent="0.3">
      <c r="AA214"/>
      <c r="AB214"/>
      <c r="AC214"/>
      <c r="AD214"/>
    </row>
    <row r="215" spans="27:30" ht="12" customHeight="1" x14ac:dyDescent="0.3">
      <c r="AA215"/>
      <c r="AB215"/>
      <c r="AC215"/>
      <c r="AD215"/>
    </row>
    <row r="216" spans="27:30" ht="12" customHeight="1" x14ac:dyDescent="0.3">
      <c r="AA216"/>
      <c r="AB216"/>
      <c r="AC216"/>
      <c r="AD216"/>
    </row>
    <row r="217" spans="27:30" ht="12" customHeight="1" x14ac:dyDescent="0.3">
      <c r="AA217"/>
      <c r="AB217"/>
      <c r="AC217"/>
      <c r="AD217"/>
    </row>
    <row r="218" spans="27:30" ht="12" customHeight="1" x14ac:dyDescent="0.3">
      <c r="AA218"/>
      <c r="AB218"/>
      <c r="AC218"/>
      <c r="AD218"/>
    </row>
    <row r="219" spans="27:30" ht="12" customHeight="1" x14ac:dyDescent="0.3">
      <c r="AA219"/>
      <c r="AB219"/>
      <c r="AC219"/>
      <c r="AD219"/>
    </row>
    <row r="220" spans="27:30" ht="12" customHeight="1" x14ac:dyDescent="0.3">
      <c r="AA220"/>
      <c r="AB220"/>
      <c r="AC220"/>
      <c r="AD220"/>
    </row>
    <row r="221" spans="27:30" ht="12" customHeight="1" x14ac:dyDescent="0.3">
      <c r="AA221"/>
      <c r="AB221"/>
      <c r="AC221"/>
      <c r="AD221"/>
    </row>
    <row r="222" spans="27:30" ht="12" customHeight="1" x14ac:dyDescent="0.3">
      <c r="AA222"/>
      <c r="AB222"/>
      <c r="AC222"/>
      <c r="AD222"/>
    </row>
    <row r="223" spans="27:30" ht="12" customHeight="1" x14ac:dyDescent="0.3">
      <c r="AA223"/>
      <c r="AB223"/>
      <c r="AC223"/>
      <c r="AD223"/>
    </row>
    <row r="224" spans="27:30" ht="12" customHeight="1" x14ac:dyDescent="0.3">
      <c r="AA224"/>
      <c r="AB224"/>
      <c r="AC224"/>
      <c r="AD224"/>
    </row>
    <row r="225" spans="27:30" ht="12" customHeight="1" x14ac:dyDescent="0.3">
      <c r="AA225"/>
      <c r="AB225"/>
      <c r="AC225"/>
      <c r="AD225"/>
    </row>
    <row r="226" spans="27:30" ht="12" customHeight="1" x14ac:dyDescent="0.3">
      <c r="AA226"/>
      <c r="AB226"/>
      <c r="AC226"/>
      <c r="AD226"/>
    </row>
    <row r="227" spans="27:30" ht="12" customHeight="1" x14ac:dyDescent="0.3">
      <c r="AA227"/>
      <c r="AB227"/>
      <c r="AC227"/>
      <c r="AD227"/>
    </row>
    <row r="228" spans="27:30" ht="12" customHeight="1" x14ac:dyDescent="0.3">
      <c r="AA228"/>
      <c r="AB228"/>
      <c r="AC228"/>
      <c r="AD228"/>
    </row>
    <row r="229" spans="27:30" ht="12" customHeight="1" x14ac:dyDescent="0.3">
      <c r="AA229"/>
      <c r="AB229"/>
      <c r="AC229"/>
      <c r="AD229"/>
    </row>
    <row r="230" spans="27:30" ht="12" customHeight="1" x14ac:dyDescent="0.3">
      <c r="AA230"/>
      <c r="AB230"/>
      <c r="AC230"/>
      <c r="AD230"/>
    </row>
    <row r="231" spans="27:30" ht="12" customHeight="1" x14ac:dyDescent="0.3">
      <c r="AA231"/>
      <c r="AB231"/>
      <c r="AC231"/>
      <c r="AD231"/>
    </row>
    <row r="232" spans="27:30" ht="12" customHeight="1" x14ac:dyDescent="0.3">
      <c r="AA232"/>
      <c r="AB232"/>
      <c r="AC232"/>
      <c r="AD232"/>
    </row>
    <row r="233" spans="27:30" ht="12" customHeight="1" x14ac:dyDescent="0.3">
      <c r="AA233"/>
      <c r="AB233"/>
      <c r="AC233"/>
      <c r="AD233"/>
    </row>
    <row r="234" spans="27:30" ht="12" customHeight="1" x14ac:dyDescent="0.3">
      <c r="AA234"/>
      <c r="AB234"/>
      <c r="AC234"/>
      <c r="AD234"/>
    </row>
    <row r="235" spans="27:30" ht="12" customHeight="1" x14ac:dyDescent="0.3">
      <c r="AA235"/>
      <c r="AB235"/>
      <c r="AC235"/>
      <c r="AD235"/>
    </row>
    <row r="236" spans="27:30" ht="12" customHeight="1" x14ac:dyDescent="0.3">
      <c r="AA236"/>
      <c r="AB236"/>
      <c r="AC236"/>
      <c r="AD236"/>
    </row>
    <row r="237" spans="27:30" ht="12" customHeight="1" x14ac:dyDescent="0.3">
      <c r="AA237"/>
      <c r="AB237"/>
      <c r="AC237"/>
      <c r="AD237"/>
    </row>
    <row r="238" spans="27:30" ht="12" customHeight="1" x14ac:dyDescent="0.3">
      <c r="AA238"/>
      <c r="AB238"/>
      <c r="AC238"/>
      <c r="AD238"/>
    </row>
    <row r="239" spans="27:30" ht="12" customHeight="1" x14ac:dyDescent="0.3">
      <c r="AA239"/>
      <c r="AB239"/>
      <c r="AC239"/>
      <c r="AD239"/>
    </row>
    <row r="240" spans="27:30" ht="12" customHeight="1" x14ac:dyDescent="0.3">
      <c r="AA240"/>
      <c r="AB240"/>
      <c r="AC240"/>
      <c r="AD240"/>
    </row>
    <row r="241" spans="27:30" ht="12" customHeight="1" x14ac:dyDescent="0.3">
      <c r="AA241"/>
      <c r="AB241"/>
      <c r="AC241"/>
      <c r="AD241"/>
    </row>
    <row r="242" spans="27:30" ht="12" customHeight="1" x14ac:dyDescent="0.3">
      <c r="AA242"/>
      <c r="AB242"/>
      <c r="AC242"/>
      <c r="AD242"/>
    </row>
    <row r="243" spans="27:30" ht="12" customHeight="1" x14ac:dyDescent="0.3">
      <c r="AA243"/>
      <c r="AB243"/>
      <c r="AC243"/>
      <c r="AD243"/>
    </row>
    <row r="244" spans="27:30" ht="12" customHeight="1" x14ac:dyDescent="0.3">
      <c r="AA244"/>
      <c r="AB244"/>
      <c r="AC244"/>
      <c r="AD244"/>
    </row>
    <row r="245" spans="27:30" ht="12" customHeight="1" x14ac:dyDescent="0.3">
      <c r="AA245"/>
      <c r="AB245"/>
      <c r="AC245"/>
      <c r="AD245"/>
    </row>
    <row r="246" spans="27:30" ht="12" customHeight="1" x14ac:dyDescent="0.3">
      <c r="AA246"/>
      <c r="AB246"/>
      <c r="AC246"/>
      <c r="AD246"/>
    </row>
    <row r="247" spans="27:30" ht="12" customHeight="1" x14ac:dyDescent="0.3">
      <c r="AA247"/>
      <c r="AB247"/>
      <c r="AC247"/>
      <c r="AD247"/>
    </row>
    <row r="248" spans="27:30" ht="12" customHeight="1" x14ac:dyDescent="0.3">
      <c r="AA248"/>
      <c r="AB248"/>
      <c r="AC248"/>
      <c r="AD248"/>
    </row>
    <row r="249" spans="27:30" ht="12" customHeight="1" x14ac:dyDescent="0.3">
      <c r="AA249"/>
      <c r="AB249"/>
      <c r="AC249"/>
      <c r="AD249"/>
    </row>
    <row r="250" spans="27:30" ht="12" customHeight="1" x14ac:dyDescent="0.3">
      <c r="AA250"/>
      <c r="AB250"/>
      <c r="AC250"/>
      <c r="AD250"/>
    </row>
    <row r="251" spans="27:30" ht="12" customHeight="1" x14ac:dyDescent="0.3">
      <c r="AA251"/>
      <c r="AB251"/>
      <c r="AC251"/>
      <c r="AD251"/>
    </row>
    <row r="252" spans="27:30" ht="12" customHeight="1" x14ac:dyDescent="0.3">
      <c r="AA252"/>
      <c r="AB252"/>
      <c r="AC252"/>
      <c r="AD252"/>
    </row>
    <row r="253" spans="27:30" ht="12" customHeight="1" x14ac:dyDescent="0.3">
      <c r="AA253"/>
      <c r="AB253"/>
      <c r="AC253"/>
      <c r="AD253"/>
    </row>
    <row r="254" spans="27:30" ht="12" customHeight="1" x14ac:dyDescent="0.3">
      <c r="AA254"/>
      <c r="AB254"/>
      <c r="AC254"/>
      <c r="AD254"/>
    </row>
    <row r="255" spans="27:30" ht="12" customHeight="1" x14ac:dyDescent="0.3">
      <c r="AA255"/>
      <c r="AB255"/>
      <c r="AC255"/>
      <c r="AD255"/>
    </row>
    <row r="256" spans="27:30" ht="12" customHeight="1" x14ac:dyDescent="0.3">
      <c r="AA256"/>
      <c r="AB256"/>
      <c r="AC256"/>
      <c r="AD256"/>
    </row>
    <row r="257" spans="27:30" ht="12" customHeight="1" x14ac:dyDescent="0.3">
      <c r="AA257"/>
      <c r="AB257"/>
      <c r="AC257"/>
      <c r="AD257"/>
    </row>
    <row r="258" spans="27:30" ht="12" customHeight="1" x14ac:dyDescent="0.3">
      <c r="AA258"/>
      <c r="AB258"/>
      <c r="AC258"/>
      <c r="AD258"/>
    </row>
    <row r="259" spans="27:30" ht="12" customHeight="1" x14ac:dyDescent="0.3">
      <c r="AA259"/>
      <c r="AB259"/>
      <c r="AC259"/>
      <c r="AD259"/>
    </row>
    <row r="260" spans="27:30" ht="12" customHeight="1" x14ac:dyDescent="0.3">
      <c r="AA260"/>
      <c r="AB260"/>
      <c r="AC260"/>
      <c r="AD260"/>
    </row>
    <row r="261" spans="27:30" ht="12" customHeight="1" x14ac:dyDescent="0.3">
      <c r="AA261"/>
      <c r="AB261"/>
      <c r="AC261"/>
      <c r="AD261"/>
    </row>
    <row r="262" spans="27:30" ht="12" customHeight="1" x14ac:dyDescent="0.3">
      <c r="AA262"/>
      <c r="AB262"/>
      <c r="AC262"/>
      <c r="AD262"/>
    </row>
    <row r="263" spans="27:30" ht="12" customHeight="1" x14ac:dyDescent="0.3">
      <c r="AA263"/>
      <c r="AB263"/>
      <c r="AC263"/>
      <c r="AD263"/>
    </row>
    <row r="264" spans="27:30" ht="12" customHeight="1" x14ac:dyDescent="0.3">
      <c r="AA264"/>
      <c r="AB264"/>
      <c r="AC264"/>
      <c r="AD264"/>
    </row>
    <row r="265" spans="27:30" ht="12" customHeight="1" x14ac:dyDescent="0.3">
      <c r="AA265"/>
      <c r="AB265"/>
      <c r="AC265"/>
      <c r="AD265"/>
    </row>
    <row r="266" spans="27:30" ht="12" customHeight="1" x14ac:dyDescent="0.3">
      <c r="AA266"/>
      <c r="AB266"/>
      <c r="AC266"/>
      <c r="AD266"/>
    </row>
    <row r="267" spans="27:30" ht="12" customHeight="1" x14ac:dyDescent="0.3">
      <c r="AA267"/>
      <c r="AB267"/>
      <c r="AC267"/>
      <c r="AD267"/>
    </row>
    <row r="268" spans="27:30" ht="12" customHeight="1" x14ac:dyDescent="0.3">
      <c r="AA268"/>
      <c r="AB268"/>
      <c r="AC268"/>
      <c r="AD268"/>
    </row>
    <row r="269" spans="27:30" ht="12" customHeight="1" x14ac:dyDescent="0.3">
      <c r="AA269"/>
      <c r="AB269"/>
      <c r="AC269"/>
      <c r="AD269"/>
    </row>
    <row r="270" spans="27:30" ht="12" customHeight="1" x14ac:dyDescent="0.3">
      <c r="AA270"/>
      <c r="AB270"/>
      <c r="AC270"/>
      <c r="AD270"/>
    </row>
    <row r="271" spans="27:30" ht="12" customHeight="1" x14ac:dyDescent="0.3">
      <c r="AA271"/>
      <c r="AB271"/>
      <c r="AC271"/>
      <c r="AD271"/>
    </row>
    <row r="272" spans="27:30" ht="12" customHeight="1" x14ac:dyDescent="0.3">
      <c r="AA272"/>
      <c r="AB272"/>
      <c r="AC272"/>
      <c r="AD272"/>
    </row>
    <row r="273" spans="27:30" ht="12" customHeight="1" x14ac:dyDescent="0.3">
      <c r="AA273"/>
      <c r="AB273"/>
      <c r="AC273"/>
      <c r="AD273"/>
    </row>
    <row r="274" spans="27:30" ht="12" customHeight="1" x14ac:dyDescent="0.3">
      <c r="AA274"/>
      <c r="AB274"/>
      <c r="AC274"/>
      <c r="AD274"/>
    </row>
    <row r="275" spans="27:30" ht="12" customHeight="1" x14ac:dyDescent="0.3">
      <c r="AA275"/>
      <c r="AB275"/>
      <c r="AC275"/>
      <c r="AD275"/>
    </row>
    <row r="276" spans="27:30" ht="12" customHeight="1" x14ac:dyDescent="0.3">
      <c r="AA276"/>
      <c r="AB276"/>
      <c r="AC276"/>
      <c r="AD276"/>
    </row>
    <row r="277" spans="27:30" ht="12" customHeight="1" x14ac:dyDescent="0.3">
      <c r="AA277"/>
      <c r="AB277"/>
      <c r="AC277"/>
      <c r="AD277"/>
    </row>
    <row r="278" spans="27:30" ht="12" customHeight="1" x14ac:dyDescent="0.3">
      <c r="AA278"/>
      <c r="AB278"/>
      <c r="AC278"/>
      <c r="AD278"/>
    </row>
    <row r="279" spans="27:30" ht="12" customHeight="1" x14ac:dyDescent="0.3">
      <c r="AA279"/>
      <c r="AB279"/>
      <c r="AC279"/>
      <c r="AD279"/>
    </row>
    <row r="280" spans="27:30" ht="12" customHeight="1" x14ac:dyDescent="0.3">
      <c r="AA280"/>
      <c r="AB280"/>
      <c r="AC280"/>
      <c r="AD280"/>
    </row>
    <row r="281" spans="27:30" ht="12" customHeight="1" x14ac:dyDescent="0.3">
      <c r="AA281"/>
      <c r="AB281"/>
      <c r="AC281"/>
      <c r="AD281"/>
    </row>
    <row r="282" spans="27:30" ht="12" customHeight="1" x14ac:dyDescent="0.3">
      <c r="AA282"/>
      <c r="AB282"/>
      <c r="AC282"/>
      <c r="AD282"/>
    </row>
    <row r="283" spans="27:30" ht="12" customHeight="1" x14ac:dyDescent="0.3">
      <c r="AA283"/>
      <c r="AB283"/>
      <c r="AC283"/>
      <c r="AD283"/>
    </row>
    <row r="284" spans="27:30" ht="12" customHeight="1" x14ac:dyDescent="0.3">
      <c r="AA284"/>
      <c r="AB284"/>
      <c r="AC284"/>
      <c r="AD284"/>
    </row>
    <row r="285" spans="27:30" ht="12" customHeight="1" x14ac:dyDescent="0.3">
      <c r="AA285"/>
      <c r="AB285"/>
      <c r="AC285"/>
      <c r="AD285"/>
    </row>
    <row r="286" spans="27:30" ht="12" customHeight="1" x14ac:dyDescent="0.3">
      <c r="AA286"/>
      <c r="AB286"/>
      <c r="AC286"/>
      <c r="AD286"/>
    </row>
    <row r="287" spans="27:30" ht="12" customHeight="1" x14ac:dyDescent="0.3">
      <c r="AA287"/>
      <c r="AB287"/>
      <c r="AC287"/>
      <c r="AD287"/>
    </row>
    <row r="288" spans="27:30" ht="12" customHeight="1" x14ac:dyDescent="0.3">
      <c r="AA288"/>
      <c r="AB288"/>
      <c r="AC288"/>
      <c r="AD288"/>
    </row>
    <row r="289" spans="27:30" ht="12" customHeight="1" x14ac:dyDescent="0.3">
      <c r="AA289"/>
      <c r="AB289"/>
      <c r="AC289"/>
      <c r="AD289"/>
    </row>
    <row r="290" spans="27:30" ht="12" customHeight="1" x14ac:dyDescent="0.3">
      <c r="AA290"/>
      <c r="AB290"/>
      <c r="AC290"/>
      <c r="AD290"/>
    </row>
    <row r="291" spans="27:30" ht="12" customHeight="1" x14ac:dyDescent="0.3">
      <c r="AA291"/>
      <c r="AB291"/>
      <c r="AC291"/>
      <c r="AD291"/>
    </row>
    <row r="292" spans="27:30" ht="12" customHeight="1" x14ac:dyDescent="0.3">
      <c r="AA292"/>
      <c r="AB292"/>
      <c r="AC292"/>
      <c r="AD292"/>
    </row>
    <row r="293" spans="27:30" ht="12" customHeight="1" x14ac:dyDescent="0.3">
      <c r="AA293"/>
      <c r="AB293"/>
      <c r="AC293"/>
      <c r="AD293"/>
    </row>
    <row r="294" spans="27:30" ht="12" customHeight="1" x14ac:dyDescent="0.3">
      <c r="AA294"/>
      <c r="AB294"/>
      <c r="AC294"/>
      <c r="AD294"/>
    </row>
    <row r="295" spans="27:30" ht="12" customHeight="1" x14ac:dyDescent="0.3">
      <c r="AA295"/>
      <c r="AB295"/>
      <c r="AC295"/>
      <c r="AD295"/>
    </row>
    <row r="296" spans="27:30" ht="12" customHeight="1" x14ac:dyDescent="0.3">
      <c r="AA296"/>
      <c r="AB296"/>
      <c r="AC296"/>
      <c r="AD296"/>
    </row>
    <row r="297" spans="27:30" ht="12" customHeight="1" x14ac:dyDescent="0.3">
      <c r="AA297"/>
      <c r="AB297"/>
      <c r="AC297"/>
      <c r="AD297"/>
    </row>
    <row r="298" spans="27:30" ht="12" customHeight="1" x14ac:dyDescent="0.3">
      <c r="AA298"/>
      <c r="AB298"/>
      <c r="AC298"/>
      <c r="AD298"/>
    </row>
    <row r="299" spans="27:30" ht="12" customHeight="1" x14ac:dyDescent="0.3">
      <c r="AA299"/>
      <c r="AB299"/>
      <c r="AC299"/>
      <c r="AD299"/>
    </row>
    <row r="300" spans="27:30" ht="12" customHeight="1" x14ac:dyDescent="0.3">
      <c r="AA300"/>
      <c r="AB300"/>
      <c r="AC300"/>
      <c r="AD300"/>
    </row>
    <row r="301" spans="27:30" ht="12" customHeight="1" x14ac:dyDescent="0.3">
      <c r="AA301"/>
      <c r="AB301"/>
      <c r="AC301"/>
      <c r="AD301"/>
    </row>
    <row r="302" spans="27:30" ht="12" customHeight="1" x14ac:dyDescent="0.3">
      <c r="AA302"/>
      <c r="AB302"/>
      <c r="AC302"/>
      <c r="AD302"/>
    </row>
    <row r="303" spans="27:30" ht="12" customHeight="1" x14ac:dyDescent="0.3">
      <c r="AA303"/>
      <c r="AB303"/>
      <c r="AC303"/>
      <c r="AD303"/>
    </row>
    <row r="304" spans="27:30" ht="12" customHeight="1" x14ac:dyDescent="0.3">
      <c r="AA304"/>
      <c r="AB304"/>
      <c r="AC304"/>
      <c r="AD304"/>
    </row>
    <row r="305" spans="27:30" ht="12" customHeight="1" x14ac:dyDescent="0.3">
      <c r="AA305"/>
      <c r="AB305"/>
      <c r="AC305"/>
      <c r="AD305"/>
    </row>
    <row r="306" spans="27:30" ht="12" customHeight="1" x14ac:dyDescent="0.3">
      <c r="AA306"/>
      <c r="AB306"/>
      <c r="AC306"/>
      <c r="AD306"/>
    </row>
    <row r="307" spans="27:30" ht="12" customHeight="1" x14ac:dyDescent="0.3">
      <c r="AA307"/>
      <c r="AB307"/>
      <c r="AC307"/>
      <c r="AD307"/>
    </row>
    <row r="308" spans="27:30" ht="12" customHeight="1" x14ac:dyDescent="0.3">
      <c r="AA308"/>
      <c r="AB308"/>
      <c r="AC308"/>
      <c r="AD308"/>
    </row>
    <row r="309" spans="27:30" ht="12" customHeight="1" x14ac:dyDescent="0.3">
      <c r="AA309"/>
      <c r="AB309"/>
      <c r="AC309"/>
      <c r="AD309"/>
    </row>
    <row r="310" spans="27:30" ht="12" customHeight="1" x14ac:dyDescent="0.3">
      <c r="AA310"/>
      <c r="AB310"/>
      <c r="AC310"/>
      <c r="AD310"/>
    </row>
    <row r="311" spans="27:30" ht="12" customHeight="1" x14ac:dyDescent="0.3">
      <c r="AA311"/>
      <c r="AB311"/>
      <c r="AC311"/>
      <c r="AD311"/>
    </row>
    <row r="312" spans="27:30" ht="12" customHeight="1" x14ac:dyDescent="0.3">
      <c r="AA312"/>
      <c r="AB312"/>
      <c r="AC312"/>
      <c r="AD312"/>
    </row>
    <row r="313" spans="27:30" ht="12" customHeight="1" x14ac:dyDescent="0.3">
      <c r="AA313"/>
      <c r="AB313"/>
      <c r="AC313"/>
      <c r="AD313"/>
    </row>
    <row r="314" spans="27:30" ht="12" customHeight="1" x14ac:dyDescent="0.3">
      <c r="AA314"/>
      <c r="AB314"/>
      <c r="AC314"/>
      <c r="AD314"/>
    </row>
    <row r="315" spans="27:30" ht="12" customHeight="1" x14ac:dyDescent="0.3">
      <c r="AA315"/>
      <c r="AB315"/>
      <c r="AC315"/>
      <c r="AD315"/>
    </row>
    <row r="316" spans="27:30" ht="12" customHeight="1" x14ac:dyDescent="0.3">
      <c r="AA316"/>
      <c r="AB316"/>
      <c r="AC316"/>
      <c r="AD316"/>
    </row>
    <row r="317" spans="27:30" ht="12" customHeight="1" x14ac:dyDescent="0.3">
      <c r="AA317"/>
      <c r="AB317"/>
      <c r="AC317"/>
      <c r="AD317"/>
    </row>
    <row r="318" spans="27:30" ht="12" customHeight="1" x14ac:dyDescent="0.3">
      <c r="AA318"/>
      <c r="AB318"/>
      <c r="AC318"/>
      <c r="AD318"/>
    </row>
    <row r="319" spans="27:30" ht="12" customHeight="1" x14ac:dyDescent="0.3">
      <c r="AA319"/>
      <c r="AB319"/>
      <c r="AC319"/>
      <c r="AD319"/>
    </row>
    <row r="320" spans="27:30" ht="12" customHeight="1" x14ac:dyDescent="0.3">
      <c r="AA320"/>
      <c r="AB320"/>
      <c r="AC320"/>
      <c r="AD320"/>
    </row>
    <row r="321" spans="27:30" ht="12" customHeight="1" x14ac:dyDescent="0.3">
      <c r="AA321"/>
      <c r="AB321"/>
      <c r="AC321"/>
      <c r="AD321"/>
    </row>
    <row r="322" spans="27:30" ht="12" customHeight="1" x14ac:dyDescent="0.3">
      <c r="AA322"/>
      <c r="AB322"/>
      <c r="AC322"/>
      <c r="AD322"/>
    </row>
    <row r="323" spans="27:30" ht="12" customHeight="1" x14ac:dyDescent="0.3">
      <c r="AA323"/>
      <c r="AB323"/>
      <c r="AC323"/>
      <c r="AD323"/>
    </row>
    <row r="324" spans="27:30" ht="12" customHeight="1" x14ac:dyDescent="0.3">
      <c r="AA324"/>
      <c r="AB324"/>
      <c r="AC324"/>
      <c r="AD324"/>
    </row>
    <row r="325" spans="27:30" ht="12" customHeight="1" x14ac:dyDescent="0.3">
      <c r="AA325"/>
      <c r="AB325"/>
      <c r="AC325"/>
      <c r="AD325"/>
    </row>
    <row r="326" spans="27:30" ht="12" customHeight="1" x14ac:dyDescent="0.3">
      <c r="AA326"/>
      <c r="AB326"/>
      <c r="AC326"/>
      <c r="AD326"/>
    </row>
    <row r="327" spans="27:30" ht="12" customHeight="1" x14ac:dyDescent="0.3">
      <c r="AA327"/>
      <c r="AB327"/>
      <c r="AC327"/>
      <c r="AD327"/>
    </row>
    <row r="328" spans="27:30" ht="12" customHeight="1" x14ac:dyDescent="0.3">
      <c r="AA328"/>
      <c r="AB328"/>
      <c r="AC328"/>
      <c r="AD328"/>
    </row>
    <row r="329" spans="27:30" ht="12" customHeight="1" x14ac:dyDescent="0.3">
      <c r="AA329"/>
      <c r="AB329"/>
      <c r="AC329"/>
      <c r="AD329"/>
    </row>
    <row r="330" spans="27:30" ht="12" customHeight="1" x14ac:dyDescent="0.3">
      <c r="AA330"/>
      <c r="AB330"/>
      <c r="AC330"/>
      <c r="AD330"/>
    </row>
    <row r="331" spans="27:30" ht="12" customHeight="1" x14ac:dyDescent="0.3">
      <c r="AA331"/>
      <c r="AB331"/>
      <c r="AC331"/>
      <c r="AD331"/>
    </row>
    <row r="332" spans="27:30" ht="12" customHeight="1" x14ac:dyDescent="0.3">
      <c r="AA332"/>
      <c r="AB332"/>
      <c r="AC332"/>
      <c r="AD332"/>
    </row>
    <row r="333" spans="27:30" ht="12" customHeight="1" x14ac:dyDescent="0.3">
      <c r="AA333"/>
      <c r="AB333"/>
      <c r="AC333"/>
      <c r="AD333"/>
    </row>
    <row r="334" spans="27:30" ht="12" customHeight="1" x14ac:dyDescent="0.3">
      <c r="AA334"/>
      <c r="AB334"/>
      <c r="AC334"/>
      <c r="AD334"/>
    </row>
    <row r="335" spans="27:30" ht="12" customHeight="1" x14ac:dyDescent="0.3">
      <c r="AA335"/>
      <c r="AB335"/>
      <c r="AC335"/>
      <c r="AD335"/>
    </row>
    <row r="336" spans="27:30" ht="12" customHeight="1" x14ac:dyDescent="0.3">
      <c r="AA336"/>
      <c r="AB336"/>
      <c r="AC336"/>
      <c r="AD336"/>
    </row>
    <row r="337" spans="27:30" ht="12" customHeight="1" x14ac:dyDescent="0.3">
      <c r="AA337"/>
      <c r="AB337"/>
      <c r="AC337"/>
      <c r="AD337"/>
    </row>
    <row r="338" spans="27:30" ht="12" customHeight="1" x14ac:dyDescent="0.3">
      <c r="AA338"/>
      <c r="AB338"/>
      <c r="AC338"/>
      <c r="AD338"/>
    </row>
    <row r="339" spans="27:30" ht="12" customHeight="1" x14ac:dyDescent="0.3">
      <c r="AA339"/>
      <c r="AB339"/>
      <c r="AC339"/>
      <c r="AD339"/>
    </row>
    <row r="340" spans="27:30" ht="12" customHeight="1" x14ac:dyDescent="0.3">
      <c r="AA340"/>
      <c r="AB340"/>
      <c r="AC340"/>
      <c r="AD340"/>
    </row>
    <row r="341" spans="27:30" ht="12" customHeight="1" x14ac:dyDescent="0.3">
      <c r="AA341"/>
      <c r="AB341"/>
      <c r="AC341"/>
      <c r="AD341"/>
    </row>
    <row r="342" spans="27:30" ht="12" customHeight="1" x14ac:dyDescent="0.3">
      <c r="AA342"/>
      <c r="AB342"/>
      <c r="AC342"/>
      <c r="AD342"/>
    </row>
    <row r="343" spans="27:30" ht="12" customHeight="1" x14ac:dyDescent="0.3">
      <c r="AA343"/>
      <c r="AB343"/>
      <c r="AC343"/>
      <c r="AD343"/>
    </row>
    <row r="344" spans="27:30" ht="12" customHeight="1" x14ac:dyDescent="0.3">
      <c r="AA344"/>
      <c r="AB344"/>
      <c r="AC344"/>
      <c r="AD344"/>
    </row>
    <row r="345" spans="27:30" ht="12" customHeight="1" x14ac:dyDescent="0.3">
      <c r="AA345"/>
      <c r="AB345"/>
      <c r="AC345"/>
      <c r="AD345"/>
    </row>
    <row r="346" spans="27:30" ht="12" customHeight="1" x14ac:dyDescent="0.3">
      <c r="AA346"/>
      <c r="AB346"/>
      <c r="AC346"/>
      <c r="AD346"/>
    </row>
    <row r="347" spans="27:30" ht="12" customHeight="1" x14ac:dyDescent="0.3">
      <c r="AA347"/>
      <c r="AB347"/>
      <c r="AC347"/>
      <c r="AD347"/>
    </row>
    <row r="348" spans="27:30" ht="12" customHeight="1" x14ac:dyDescent="0.3">
      <c r="AA348"/>
      <c r="AB348"/>
      <c r="AC348"/>
      <c r="AD348"/>
    </row>
    <row r="349" spans="27:30" ht="12" customHeight="1" x14ac:dyDescent="0.3">
      <c r="AA349"/>
      <c r="AB349"/>
      <c r="AC349"/>
      <c r="AD349"/>
    </row>
    <row r="350" spans="27:30" ht="12" customHeight="1" x14ac:dyDescent="0.3">
      <c r="AA350"/>
      <c r="AB350"/>
      <c r="AC350"/>
      <c r="AD350"/>
    </row>
    <row r="351" spans="27:30" ht="12" customHeight="1" x14ac:dyDescent="0.3">
      <c r="AA351"/>
      <c r="AB351"/>
      <c r="AC351"/>
      <c r="AD351"/>
    </row>
    <row r="352" spans="27:30" ht="12" customHeight="1" x14ac:dyDescent="0.3">
      <c r="AA352"/>
      <c r="AB352"/>
      <c r="AC352"/>
      <c r="AD352"/>
    </row>
    <row r="353" spans="27:30" ht="12" customHeight="1" x14ac:dyDescent="0.3">
      <c r="AA353"/>
      <c r="AB353"/>
      <c r="AC353"/>
      <c r="AD353"/>
    </row>
    <row r="354" spans="27:30" ht="12" customHeight="1" x14ac:dyDescent="0.3">
      <c r="AA354"/>
      <c r="AB354"/>
      <c r="AC354"/>
      <c r="AD354"/>
    </row>
    <row r="355" spans="27:30" ht="12" customHeight="1" x14ac:dyDescent="0.3">
      <c r="AA355"/>
      <c r="AB355"/>
      <c r="AC355"/>
      <c r="AD355"/>
    </row>
    <row r="356" spans="27:30" ht="12" customHeight="1" x14ac:dyDescent="0.3">
      <c r="AA356"/>
      <c r="AB356"/>
      <c r="AC356"/>
      <c r="AD356"/>
    </row>
    <row r="357" spans="27:30" ht="12" customHeight="1" x14ac:dyDescent="0.3">
      <c r="AA357"/>
      <c r="AB357"/>
      <c r="AC357"/>
      <c r="AD357"/>
    </row>
    <row r="358" spans="27:30" ht="12" customHeight="1" x14ac:dyDescent="0.3">
      <c r="AA358"/>
      <c r="AB358"/>
      <c r="AC358"/>
      <c r="AD358"/>
    </row>
    <row r="359" spans="27:30" ht="12" customHeight="1" x14ac:dyDescent="0.3">
      <c r="AA359"/>
      <c r="AB359"/>
      <c r="AC359"/>
      <c r="AD359"/>
    </row>
    <row r="360" spans="27:30" ht="12" customHeight="1" x14ac:dyDescent="0.3">
      <c r="AA360"/>
      <c r="AB360"/>
      <c r="AC360"/>
      <c r="AD360"/>
    </row>
    <row r="361" spans="27:30" ht="12" customHeight="1" x14ac:dyDescent="0.3">
      <c r="AA361"/>
      <c r="AB361"/>
      <c r="AC361"/>
      <c r="AD361"/>
    </row>
    <row r="362" spans="27:30" ht="12" customHeight="1" x14ac:dyDescent="0.3">
      <c r="AA362"/>
      <c r="AB362"/>
      <c r="AC362"/>
      <c r="AD362"/>
    </row>
    <row r="363" spans="27:30" ht="12" customHeight="1" x14ac:dyDescent="0.3">
      <c r="AA363"/>
      <c r="AB363"/>
      <c r="AC363"/>
      <c r="AD363"/>
    </row>
    <row r="364" spans="27:30" ht="12" customHeight="1" x14ac:dyDescent="0.3">
      <c r="AA364"/>
      <c r="AB364"/>
      <c r="AC364"/>
      <c r="AD364"/>
    </row>
    <row r="365" spans="27:30" ht="12" customHeight="1" x14ac:dyDescent="0.3">
      <c r="AA365"/>
      <c r="AB365"/>
      <c r="AC365"/>
      <c r="AD365"/>
    </row>
    <row r="366" spans="27:30" ht="12" customHeight="1" x14ac:dyDescent="0.3">
      <c r="AA366"/>
      <c r="AB366"/>
      <c r="AC366"/>
      <c r="AD366"/>
    </row>
    <row r="367" spans="27:30" ht="12" customHeight="1" x14ac:dyDescent="0.3">
      <c r="AA367"/>
      <c r="AB367"/>
      <c r="AC367"/>
      <c r="AD367"/>
    </row>
    <row r="368" spans="27:30" ht="12" customHeight="1" x14ac:dyDescent="0.3">
      <c r="AA368"/>
      <c r="AB368"/>
      <c r="AC368"/>
      <c r="AD368"/>
    </row>
    <row r="369" spans="27:30" ht="12" customHeight="1" x14ac:dyDescent="0.3">
      <c r="AA369"/>
      <c r="AB369"/>
      <c r="AC369"/>
      <c r="AD369"/>
    </row>
    <row r="370" spans="27:30" ht="12" customHeight="1" x14ac:dyDescent="0.3">
      <c r="AA370"/>
      <c r="AB370"/>
      <c r="AC370"/>
      <c r="AD370"/>
    </row>
    <row r="371" spans="27:30" ht="12" customHeight="1" x14ac:dyDescent="0.3">
      <c r="AA371"/>
      <c r="AB371"/>
      <c r="AC371"/>
      <c r="AD371"/>
    </row>
    <row r="372" spans="27:30" ht="12" customHeight="1" x14ac:dyDescent="0.3">
      <c r="AA372"/>
      <c r="AB372"/>
      <c r="AC372"/>
      <c r="AD372"/>
    </row>
    <row r="373" spans="27:30" ht="12" customHeight="1" x14ac:dyDescent="0.3">
      <c r="AA373"/>
      <c r="AB373"/>
      <c r="AC373"/>
      <c r="AD373"/>
    </row>
    <row r="374" spans="27:30" ht="12" customHeight="1" x14ac:dyDescent="0.3">
      <c r="AA374"/>
      <c r="AB374"/>
      <c r="AC374"/>
      <c r="AD374"/>
    </row>
    <row r="375" spans="27:30" ht="12" customHeight="1" x14ac:dyDescent="0.3">
      <c r="AA375"/>
      <c r="AB375"/>
      <c r="AC375"/>
      <c r="AD375"/>
    </row>
    <row r="376" spans="27:30" ht="12" customHeight="1" x14ac:dyDescent="0.3">
      <c r="AA376"/>
      <c r="AB376"/>
      <c r="AC376"/>
      <c r="AD376"/>
    </row>
    <row r="377" spans="27:30" ht="12" customHeight="1" x14ac:dyDescent="0.3">
      <c r="AA377"/>
      <c r="AB377"/>
      <c r="AC377"/>
      <c r="AD377"/>
    </row>
    <row r="378" spans="27:30" ht="12" customHeight="1" x14ac:dyDescent="0.3">
      <c r="AA378"/>
      <c r="AB378"/>
      <c r="AC378"/>
      <c r="AD378"/>
    </row>
    <row r="379" spans="27:30" ht="12" customHeight="1" x14ac:dyDescent="0.3">
      <c r="AA379"/>
      <c r="AB379"/>
      <c r="AC379"/>
      <c r="AD379"/>
    </row>
    <row r="380" spans="27:30" ht="12" customHeight="1" x14ac:dyDescent="0.3">
      <c r="AA380"/>
      <c r="AB380"/>
      <c r="AC380"/>
      <c r="AD380"/>
    </row>
    <row r="381" spans="27:30" ht="12" customHeight="1" x14ac:dyDescent="0.3">
      <c r="AA381"/>
      <c r="AB381"/>
      <c r="AC381"/>
      <c r="AD381"/>
    </row>
    <row r="382" spans="27:30" ht="12" customHeight="1" x14ac:dyDescent="0.3">
      <c r="AA382"/>
      <c r="AB382"/>
      <c r="AC382"/>
      <c r="AD382"/>
    </row>
    <row r="383" spans="27:30" ht="12" customHeight="1" x14ac:dyDescent="0.3">
      <c r="AA383"/>
      <c r="AB383"/>
      <c r="AC383"/>
      <c r="AD383"/>
    </row>
    <row r="384" spans="27:30" ht="12" customHeight="1" x14ac:dyDescent="0.3">
      <c r="AA384"/>
      <c r="AB384"/>
      <c r="AC384"/>
      <c r="AD384"/>
    </row>
    <row r="385" spans="27:30" ht="12" customHeight="1" x14ac:dyDescent="0.3">
      <c r="AA385"/>
      <c r="AB385"/>
      <c r="AC385"/>
      <c r="AD385"/>
    </row>
    <row r="386" spans="27:30" ht="12" customHeight="1" x14ac:dyDescent="0.3">
      <c r="AA386"/>
      <c r="AB386"/>
      <c r="AC386"/>
      <c r="AD386"/>
    </row>
    <row r="387" spans="27:30" ht="12" customHeight="1" x14ac:dyDescent="0.3">
      <c r="AA387"/>
      <c r="AB387"/>
      <c r="AC387"/>
      <c r="AD387"/>
    </row>
    <row r="388" spans="27:30" ht="12" customHeight="1" x14ac:dyDescent="0.3">
      <c r="AA388"/>
      <c r="AB388"/>
      <c r="AC388"/>
      <c r="AD388"/>
    </row>
    <row r="389" spans="27:30" ht="12" customHeight="1" x14ac:dyDescent="0.3">
      <c r="AA389"/>
      <c r="AB389"/>
      <c r="AC389"/>
      <c r="AD389"/>
    </row>
    <row r="390" spans="27:30" ht="12" customHeight="1" x14ac:dyDescent="0.3">
      <c r="AA390"/>
      <c r="AB390"/>
      <c r="AC390"/>
      <c r="AD390"/>
    </row>
    <row r="391" spans="27:30" ht="12" customHeight="1" x14ac:dyDescent="0.3">
      <c r="AA391"/>
      <c r="AB391"/>
      <c r="AC391"/>
      <c r="AD391"/>
    </row>
    <row r="392" spans="27:30" ht="12" customHeight="1" x14ac:dyDescent="0.3">
      <c r="AA392"/>
      <c r="AB392"/>
      <c r="AC392"/>
      <c r="AD392"/>
    </row>
    <row r="393" spans="27:30" ht="12" customHeight="1" x14ac:dyDescent="0.3">
      <c r="AA393"/>
      <c r="AB393"/>
      <c r="AC393"/>
      <c r="AD393"/>
    </row>
    <row r="394" spans="27:30" ht="12" customHeight="1" x14ac:dyDescent="0.3">
      <c r="AA394"/>
      <c r="AB394"/>
      <c r="AC394"/>
      <c r="AD394"/>
    </row>
    <row r="395" spans="27:30" ht="12" customHeight="1" x14ac:dyDescent="0.3">
      <c r="AA395"/>
      <c r="AB395"/>
      <c r="AC395"/>
      <c r="AD395"/>
    </row>
    <row r="396" spans="27:30" ht="12" customHeight="1" x14ac:dyDescent="0.3">
      <c r="AA396"/>
      <c r="AB396"/>
      <c r="AC396"/>
      <c r="AD396"/>
    </row>
    <row r="397" spans="27:30" ht="12" customHeight="1" x14ac:dyDescent="0.3">
      <c r="AA397"/>
      <c r="AB397"/>
      <c r="AC397"/>
      <c r="AD397"/>
    </row>
    <row r="398" spans="27:30" ht="12" customHeight="1" x14ac:dyDescent="0.3">
      <c r="AA398"/>
      <c r="AB398"/>
      <c r="AC398"/>
      <c r="AD398"/>
    </row>
    <row r="399" spans="27:30" ht="12" customHeight="1" x14ac:dyDescent="0.3">
      <c r="AA399"/>
      <c r="AB399"/>
      <c r="AC399"/>
      <c r="AD399"/>
    </row>
    <row r="400" spans="27:30" ht="12" customHeight="1" x14ac:dyDescent="0.3">
      <c r="AA400"/>
      <c r="AB400"/>
      <c r="AC400"/>
      <c r="AD400"/>
    </row>
    <row r="401" spans="27:30" ht="12" customHeight="1" x14ac:dyDescent="0.3">
      <c r="AA401"/>
      <c r="AB401"/>
      <c r="AC401"/>
      <c r="AD401"/>
    </row>
    <row r="402" spans="27:30" ht="12" customHeight="1" x14ac:dyDescent="0.3">
      <c r="AA402"/>
      <c r="AB402"/>
      <c r="AC402"/>
      <c r="AD402"/>
    </row>
    <row r="403" spans="27:30" ht="12" customHeight="1" x14ac:dyDescent="0.3">
      <c r="AA403"/>
      <c r="AB403"/>
      <c r="AC403"/>
      <c r="AD403"/>
    </row>
    <row r="404" spans="27:30" ht="12" customHeight="1" x14ac:dyDescent="0.3">
      <c r="AA404"/>
      <c r="AB404"/>
      <c r="AC404"/>
      <c r="AD404"/>
    </row>
    <row r="405" spans="27:30" ht="12" customHeight="1" x14ac:dyDescent="0.3">
      <c r="AA405"/>
      <c r="AB405"/>
      <c r="AC405"/>
      <c r="AD405"/>
    </row>
    <row r="406" spans="27:30" ht="12" customHeight="1" x14ac:dyDescent="0.3">
      <c r="AA406"/>
      <c r="AB406"/>
      <c r="AC406"/>
      <c r="AD406"/>
    </row>
    <row r="407" spans="27:30" ht="12" customHeight="1" x14ac:dyDescent="0.3">
      <c r="AA407"/>
      <c r="AB407"/>
      <c r="AC407"/>
      <c r="AD407"/>
    </row>
    <row r="408" spans="27:30" ht="12" customHeight="1" x14ac:dyDescent="0.3">
      <c r="AA408"/>
      <c r="AB408"/>
      <c r="AC408"/>
      <c r="AD408"/>
    </row>
    <row r="409" spans="27:30" ht="12" customHeight="1" x14ac:dyDescent="0.3">
      <c r="AA409"/>
      <c r="AB409"/>
      <c r="AC409"/>
      <c r="AD409"/>
    </row>
    <row r="410" spans="27:30" ht="12" customHeight="1" x14ac:dyDescent="0.3">
      <c r="AA410"/>
      <c r="AB410"/>
      <c r="AC410"/>
      <c r="AD410"/>
    </row>
    <row r="411" spans="27:30" ht="12" customHeight="1" x14ac:dyDescent="0.3">
      <c r="AA411"/>
      <c r="AB411"/>
      <c r="AC411"/>
      <c r="AD411"/>
    </row>
    <row r="412" spans="27:30" ht="12" customHeight="1" x14ac:dyDescent="0.3">
      <c r="AA412"/>
      <c r="AB412"/>
      <c r="AC412"/>
      <c r="AD412"/>
    </row>
    <row r="413" spans="27:30" ht="12" customHeight="1" x14ac:dyDescent="0.3">
      <c r="AA413"/>
      <c r="AB413"/>
      <c r="AC413"/>
      <c r="AD413"/>
    </row>
    <row r="414" spans="27:30" ht="12" customHeight="1" x14ac:dyDescent="0.3">
      <c r="AA414"/>
      <c r="AB414"/>
      <c r="AC414"/>
      <c r="AD414"/>
    </row>
    <row r="415" spans="27:30" ht="12" customHeight="1" x14ac:dyDescent="0.3">
      <c r="AA415"/>
      <c r="AB415"/>
      <c r="AC415"/>
      <c r="AD415"/>
    </row>
    <row r="416" spans="27:30" ht="12" customHeight="1" x14ac:dyDescent="0.3">
      <c r="AA416"/>
      <c r="AB416"/>
      <c r="AC416"/>
      <c r="AD416"/>
    </row>
    <row r="417" spans="27:30" ht="12" customHeight="1" x14ac:dyDescent="0.3">
      <c r="AA417"/>
      <c r="AB417"/>
      <c r="AC417"/>
      <c r="AD417"/>
    </row>
    <row r="418" spans="27:30" ht="12" customHeight="1" x14ac:dyDescent="0.3">
      <c r="AA418"/>
      <c r="AB418"/>
      <c r="AC418"/>
      <c r="AD418"/>
    </row>
    <row r="419" spans="27:30" ht="12" customHeight="1" x14ac:dyDescent="0.3">
      <c r="AA419"/>
      <c r="AB419"/>
      <c r="AC419"/>
      <c r="AD419"/>
    </row>
    <row r="420" spans="27:30" ht="12" customHeight="1" x14ac:dyDescent="0.3">
      <c r="AA420"/>
      <c r="AB420"/>
      <c r="AC420"/>
      <c r="AD420"/>
    </row>
    <row r="421" spans="27:30" ht="12" customHeight="1" x14ac:dyDescent="0.3">
      <c r="AA421"/>
      <c r="AB421"/>
      <c r="AC421"/>
      <c r="AD421"/>
    </row>
    <row r="422" spans="27:30" ht="12" customHeight="1" x14ac:dyDescent="0.3">
      <c r="AA422"/>
      <c r="AB422"/>
      <c r="AC422"/>
      <c r="AD422"/>
    </row>
    <row r="423" spans="27:30" ht="12" customHeight="1" x14ac:dyDescent="0.3">
      <c r="AA423"/>
      <c r="AB423"/>
      <c r="AC423"/>
      <c r="AD423"/>
    </row>
    <row r="424" spans="27:30" ht="12" customHeight="1" x14ac:dyDescent="0.3">
      <c r="AA424"/>
      <c r="AB424"/>
      <c r="AC424"/>
      <c r="AD424"/>
    </row>
    <row r="425" spans="27:30" ht="12" customHeight="1" x14ac:dyDescent="0.3">
      <c r="AA425"/>
      <c r="AB425"/>
      <c r="AC425"/>
      <c r="AD425"/>
    </row>
    <row r="426" spans="27:30" ht="12" customHeight="1" x14ac:dyDescent="0.3">
      <c r="AA426"/>
      <c r="AB426"/>
      <c r="AC426"/>
      <c r="AD426"/>
    </row>
    <row r="427" spans="27:30" ht="12" customHeight="1" x14ac:dyDescent="0.3">
      <c r="AA427"/>
      <c r="AB427"/>
      <c r="AC427"/>
      <c r="AD427"/>
    </row>
    <row r="428" spans="27:30" ht="12" customHeight="1" x14ac:dyDescent="0.3">
      <c r="AA428"/>
      <c r="AB428"/>
      <c r="AC428"/>
      <c r="AD428"/>
    </row>
    <row r="429" spans="27:30" ht="12" customHeight="1" x14ac:dyDescent="0.3">
      <c r="AA429"/>
      <c r="AB429"/>
      <c r="AC429"/>
      <c r="AD429"/>
    </row>
    <row r="430" spans="27:30" ht="12" customHeight="1" x14ac:dyDescent="0.3">
      <c r="AA430"/>
      <c r="AB430"/>
      <c r="AC430"/>
      <c r="AD430"/>
    </row>
    <row r="431" spans="27:30" ht="12" customHeight="1" x14ac:dyDescent="0.3">
      <c r="AA431"/>
      <c r="AB431"/>
      <c r="AC431"/>
      <c r="AD431"/>
    </row>
    <row r="432" spans="27:30" ht="12" customHeight="1" x14ac:dyDescent="0.3">
      <c r="AA432"/>
      <c r="AB432"/>
      <c r="AC432"/>
      <c r="AD432"/>
    </row>
    <row r="433" spans="27:30" ht="12" customHeight="1" x14ac:dyDescent="0.3">
      <c r="AA433"/>
      <c r="AB433"/>
      <c r="AC433"/>
      <c r="AD433"/>
    </row>
    <row r="434" spans="27:30" ht="12" customHeight="1" x14ac:dyDescent="0.3">
      <c r="AA434"/>
      <c r="AB434"/>
      <c r="AC434"/>
      <c r="AD434"/>
    </row>
    <row r="435" spans="27:30" ht="12" customHeight="1" x14ac:dyDescent="0.3">
      <c r="AA435"/>
      <c r="AB435"/>
      <c r="AC435"/>
      <c r="AD435"/>
    </row>
    <row r="436" spans="27:30" ht="12" customHeight="1" x14ac:dyDescent="0.3">
      <c r="AA436"/>
      <c r="AB436"/>
      <c r="AC436"/>
      <c r="AD436"/>
    </row>
    <row r="437" spans="27:30" ht="12" customHeight="1" x14ac:dyDescent="0.3">
      <c r="AA437"/>
      <c r="AB437"/>
      <c r="AC437"/>
      <c r="AD437"/>
    </row>
    <row r="438" spans="27:30" ht="12" customHeight="1" x14ac:dyDescent="0.3">
      <c r="AA438"/>
      <c r="AB438"/>
      <c r="AC438"/>
      <c r="AD438"/>
    </row>
    <row r="439" spans="27:30" ht="12" customHeight="1" x14ac:dyDescent="0.3">
      <c r="AA439"/>
      <c r="AB439"/>
      <c r="AC439"/>
      <c r="AD439"/>
    </row>
    <row r="440" spans="27:30" ht="12" customHeight="1" x14ac:dyDescent="0.3">
      <c r="AA440"/>
      <c r="AB440"/>
      <c r="AC440"/>
      <c r="AD440"/>
    </row>
    <row r="441" spans="27:30" ht="12" customHeight="1" x14ac:dyDescent="0.3">
      <c r="AA441"/>
      <c r="AB441"/>
      <c r="AC441"/>
      <c r="AD441"/>
    </row>
    <row r="442" spans="27:30" ht="12" customHeight="1" x14ac:dyDescent="0.3">
      <c r="AA442"/>
      <c r="AB442"/>
      <c r="AC442"/>
      <c r="AD442"/>
    </row>
    <row r="443" spans="27:30" ht="12" customHeight="1" x14ac:dyDescent="0.3">
      <c r="AA443"/>
      <c r="AB443"/>
      <c r="AC443"/>
      <c r="AD443"/>
    </row>
    <row r="444" spans="27:30" ht="12" customHeight="1" x14ac:dyDescent="0.3">
      <c r="AA444"/>
      <c r="AB444"/>
      <c r="AC444"/>
      <c r="AD444"/>
    </row>
    <row r="445" spans="27:30" ht="12" customHeight="1" x14ac:dyDescent="0.3">
      <c r="AA445"/>
      <c r="AB445"/>
      <c r="AC445"/>
      <c r="AD445"/>
    </row>
    <row r="446" spans="27:30" ht="12" customHeight="1" x14ac:dyDescent="0.3">
      <c r="AA446"/>
      <c r="AB446"/>
      <c r="AC446"/>
      <c r="AD446"/>
    </row>
    <row r="447" spans="27:30" ht="12" customHeight="1" x14ac:dyDescent="0.3">
      <c r="AA447"/>
      <c r="AB447"/>
      <c r="AC447"/>
      <c r="AD447"/>
    </row>
    <row r="448" spans="27:30" ht="12" customHeight="1" x14ac:dyDescent="0.3">
      <c r="AA448"/>
      <c r="AB448"/>
      <c r="AC448"/>
      <c r="AD448"/>
    </row>
    <row r="449" spans="27:30" ht="12" customHeight="1" x14ac:dyDescent="0.3">
      <c r="AA449"/>
      <c r="AB449"/>
      <c r="AC449"/>
      <c r="AD449"/>
    </row>
    <row r="450" spans="27:30" ht="12" customHeight="1" x14ac:dyDescent="0.3">
      <c r="AA450"/>
      <c r="AB450"/>
      <c r="AC450"/>
      <c r="AD450"/>
    </row>
    <row r="451" spans="27:30" ht="12" customHeight="1" x14ac:dyDescent="0.3">
      <c r="AA451"/>
      <c r="AB451"/>
      <c r="AC451"/>
      <c r="AD451"/>
    </row>
    <row r="452" spans="27:30" ht="12" customHeight="1" x14ac:dyDescent="0.3">
      <c r="AA452"/>
      <c r="AB452"/>
      <c r="AC452"/>
      <c r="AD452"/>
    </row>
    <row r="453" spans="27:30" ht="12" customHeight="1" x14ac:dyDescent="0.3">
      <c r="AA453"/>
      <c r="AB453"/>
      <c r="AC453"/>
      <c r="AD453"/>
    </row>
    <row r="454" spans="27:30" ht="12" customHeight="1" x14ac:dyDescent="0.3">
      <c r="AA454"/>
      <c r="AB454"/>
      <c r="AC454"/>
      <c r="AD454"/>
    </row>
    <row r="455" spans="27:30" ht="12" customHeight="1" x14ac:dyDescent="0.3">
      <c r="AA455"/>
      <c r="AB455"/>
      <c r="AC455"/>
      <c r="AD455"/>
    </row>
    <row r="456" spans="27:30" ht="12" customHeight="1" x14ac:dyDescent="0.3">
      <c r="AA456"/>
      <c r="AB456"/>
      <c r="AC456"/>
      <c r="AD456"/>
    </row>
    <row r="457" spans="27:30" ht="12" customHeight="1" x14ac:dyDescent="0.3">
      <c r="AA457"/>
      <c r="AB457"/>
      <c r="AC457"/>
      <c r="AD457"/>
    </row>
    <row r="458" spans="27:30" ht="12" customHeight="1" x14ac:dyDescent="0.3">
      <c r="AA458"/>
      <c r="AB458"/>
      <c r="AC458"/>
      <c r="AD458"/>
    </row>
    <row r="459" spans="27:30" ht="12" customHeight="1" x14ac:dyDescent="0.3">
      <c r="AA459"/>
      <c r="AB459"/>
      <c r="AC459"/>
      <c r="AD459"/>
    </row>
    <row r="460" spans="27:30" ht="12" customHeight="1" x14ac:dyDescent="0.3">
      <c r="AA460"/>
      <c r="AB460"/>
      <c r="AC460"/>
      <c r="AD460"/>
    </row>
    <row r="461" spans="27:30" ht="12" customHeight="1" x14ac:dyDescent="0.3">
      <c r="AA461"/>
      <c r="AB461"/>
      <c r="AC461"/>
      <c r="AD461"/>
    </row>
    <row r="462" spans="27:30" ht="12" customHeight="1" x14ac:dyDescent="0.3">
      <c r="AA462"/>
      <c r="AB462"/>
      <c r="AC462"/>
      <c r="AD462"/>
    </row>
    <row r="463" spans="27:30" ht="12" customHeight="1" x14ac:dyDescent="0.3">
      <c r="AA463"/>
      <c r="AB463"/>
      <c r="AC463"/>
      <c r="AD463"/>
    </row>
    <row r="464" spans="27:30" ht="12" customHeight="1" x14ac:dyDescent="0.3">
      <c r="AA464"/>
      <c r="AB464"/>
      <c r="AC464"/>
      <c r="AD464"/>
    </row>
    <row r="465" spans="27:30" ht="12" customHeight="1" x14ac:dyDescent="0.3">
      <c r="AA465"/>
      <c r="AB465"/>
      <c r="AC465"/>
      <c r="AD465"/>
    </row>
    <row r="466" spans="27:30" ht="12" customHeight="1" x14ac:dyDescent="0.3">
      <c r="AA466"/>
      <c r="AB466"/>
      <c r="AC466"/>
      <c r="AD466"/>
    </row>
    <row r="467" spans="27:30" ht="12" customHeight="1" x14ac:dyDescent="0.3">
      <c r="AA467"/>
      <c r="AB467"/>
      <c r="AC467"/>
      <c r="AD467"/>
    </row>
    <row r="468" spans="27:30" ht="12" customHeight="1" x14ac:dyDescent="0.3">
      <c r="AA468"/>
      <c r="AB468"/>
      <c r="AC468"/>
      <c r="AD468"/>
    </row>
    <row r="469" spans="27:30" ht="12" customHeight="1" x14ac:dyDescent="0.3">
      <c r="AA469"/>
      <c r="AB469"/>
      <c r="AC469"/>
      <c r="AD469"/>
    </row>
    <row r="470" spans="27:30" ht="12" customHeight="1" x14ac:dyDescent="0.3">
      <c r="AA470"/>
      <c r="AB470"/>
      <c r="AC470"/>
      <c r="AD470"/>
    </row>
    <row r="471" spans="27:30" ht="12" customHeight="1" x14ac:dyDescent="0.3">
      <c r="AA471"/>
      <c r="AB471"/>
      <c r="AC471"/>
      <c r="AD471"/>
    </row>
    <row r="472" spans="27:30" ht="12" customHeight="1" x14ac:dyDescent="0.3">
      <c r="AA472"/>
      <c r="AB472"/>
      <c r="AC472"/>
      <c r="AD472"/>
    </row>
    <row r="473" spans="27:30" ht="12" customHeight="1" x14ac:dyDescent="0.3">
      <c r="AA473"/>
      <c r="AB473"/>
      <c r="AC473"/>
      <c r="AD473"/>
    </row>
    <row r="474" spans="27:30" ht="12" customHeight="1" x14ac:dyDescent="0.3">
      <c r="AA474"/>
      <c r="AB474"/>
      <c r="AC474"/>
      <c r="AD474"/>
    </row>
    <row r="475" spans="27:30" ht="12" customHeight="1" x14ac:dyDescent="0.3">
      <c r="AA475"/>
      <c r="AB475"/>
      <c r="AC475"/>
      <c r="AD475"/>
    </row>
    <row r="476" spans="27:30" ht="12" customHeight="1" x14ac:dyDescent="0.3">
      <c r="AA476"/>
      <c r="AB476"/>
      <c r="AC476"/>
      <c r="AD476"/>
    </row>
    <row r="477" spans="27:30" ht="12" customHeight="1" x14ac:dyDescent="0.3">
      <c r="AA477"/>
      <c r="AB477"/>
      <c r="AC477"/>
      <c r="AD477"/>
    </row>
    <row r="478" spans="27:30" ht="12" customHeight="1" x14ac:dyDescent="0.3">
      <c r="AA478"/>
      <c r="AB478"/>
      <c r="AC478"/>
      <c r="AD478"/>
    </row>
    <row r="479" spans="27:30" ht="12" customHeight="1" x14ac:dyDescent="0.3">
      <c r="AA479"/>
      <c r="AB479"/>
      <c r="AC479"/>
      <c r="AD479"/>
    </row>
    <row r="480" spans="27:30" ht="12" customHeight="1" x14ac:dyDescent="0.3">
      <c r="AA480"/>
      <c r="AB480"/>
      <c r="AC480"/>
      <c r="AD480"/>
    </row>
    <row r="481" spans="27:30" ht="12" customHeight="1" x14ac:dyDescent="0.3">
      <c r="AA481"/>
      <c r="AB481"/>
      <c r="AC481"/>
      <c r="AD481"/>
    </row>
    <row r="482" spans="27:30" ht="12" customHeight="1" x14ac:dyDescent="0.3">
      <c r="AA482"/>
      <c r="AB482"/>
      <c r="AC482"/>
      <c r="AD482"/>
    </row>
    <row r="483" spans="27:30" ht="12" customHeight="1" x14ac:dyDescent="0.3">
      <c r="AA483"/>
      <c r="AB483"/>
      <c r="AC483"/>
      <c r="AD483"/>
    </row>
    <row r="484" spans="27:30" ht="12" customHeight="1" x14ac:dyDescent="0.3">
      <c r="AA484"/>
      <c r="AB484"/>
      <c r="AC484"/>
      <c r="AD484"/>
    </row>
    <row r="485" spans="27:30" ht="12" customHeight="1" x14ac:dyDescent="0.3">
      <c r="AA485"/>
      <c r="AB485"/>
      <c r="AC485"/>
      <c r="AD485"/>
    </row>
    <row r="486" spans="27:30" ht="12" customHeight="1" x14ac:dyDescent="0.3">
      <c r="AA486"/>
      <c r="AB486"/>
      <c r="AC486"/>
      <c r="AD486"/>
    </row>
    <row r="487" spans="27:30" ht="12" customHeight="1" x14ac:dyDescent="0.3">
      <c r="AA487"/>
      <c r="AB487"/>
      <c r="AC487"/>
      <c r="AD487"/>
    </row>
    <row r="488" spans="27:30" ht="12" customHeight="1" x14ac:dyDescent="0.3">
      <c r="AA488"/>
      <c r="AB488"/>
      <c r="AC488"/>
      <c r="AD488"/>
    </row>
    <row r="489" spans="27:30" ht="12" customHeight="1" x14ac:dyDescent="0.3">
      <c r="AA489"/>
      <c r="AB489"/>
      <c r="AC489"/>
      <c r="AD489"/>
    </row>
    <row r="490" spans="27:30" ht="12" customHeight="1" x14ac:dyDescent="0.3">
      <c r="AA490"/>
      <c r="AB490"/>
      <c r="AC490"/>
      <c r="AD490"/>
    </row>
    <row r="491" spans="27:30" ht="12" customHeight="1" x14ac:dyDescent="0.3">
      <c r="AA491"/>
      <c r="AB491"/>
      <c r="AC491"/>
      <c r="AD491"/>
    </row>
    <row r="492" spans="27:30" ht="12" customHeight="1" x14ac:dyDescent="0.3">
      <c r="AA492"/>
      <c r="AB492"/>
      <c r="AC492"/>
      <c r="AD492"/>
    </row>
    <row r="493" spans="27:30" ht="12" customHeight="1" x14ac:dyDescent="0.3">
      <c r="AA493"/>
      <c r="AB493"/>
      <c r="AC493"/>
      <c r="AD493"/>
    </row>
    <row r="494" spans="27:30" ht="12" customHeight="1" x14ac:dyDescent="0.3">
      <c r="AA494"/>
      <c r="AB494"/>
      <c r="AC494"/>
      <c r="AD494"/>
    </row>
    <row r="495" spans="27:30" ht="12" customHeight="1" x14ac:dyDescent="0.3">
      <c r="AA495"/>
      <c r="AB495"/>
      <c r="AC495"/>
      <c r="AD495"/>
    </row>
    <row r="496" spans="27:30" ht="12" customHeight="1" x14ac:dyDescent="0.3">
      <c r="AA496"/>
      <c r="AB496"/>
      <c r="AC496"/>
      <c r="AD496"/>
    </row>
    <row r="497" spans="27:30" ht="12" customHeight="1" x14ac:dyDescent="0.3">
      <c r="AA497"/>
      <c r="AB497"/>
      <c r="AC497"/>
      <c r="AD497"/>
    </row>
    <row r="498" spans="27:30" ht="12" customHeight="1" x14ac:dyDescent="0.3">
      <c r="AA498"/>
      <c r="AB498"/>
      <c r="AC498"/>
      <c r="AD498"/>
    </row>
    <row r="499" spans="27:30" ht="12" customHeight="1" x14ac:dyDescent="0.3">
      <c r="AA499"/>
      <c r="AB499"/>
      <c r="AC499"/>
      <c r="AD499"/>
    </row>
    <row r="500" spans="27:30" ht="12" customHeight="1" x14ac:dyDescent="0.3">
      <c r="AA500"/>
      <c r="AB500"/>
      <c r="AC500"/>
      <c r="AD500"/>
    </row>
    <row r="501" spans="27:30" ht="12" customHeight="1" x14ac:dyDescent="0.3">
      <c r="AA501"/>
      <c r="AB501"/>
      <c r="AC501"/>
      <c r="AD501"/>
    </row>
    <row r="502" spans="27:30" ht="12" customHeight="1" x14ac:dyDescent="0.3">
      <c r="AA502"/>
      <c r="AB502"/>
      <c r="AC502"/>
      <c r="AD502"/>
    </row>
    <row r="503" spans="27:30" ht="12" customHeight="1" x14ac:dyDescent="0.3">
      <c r="AA503"/>
      <c r="AB503"/>
      <c r="AC503"/>
      <c r="AD503"/>
    </row>
    <row r="504" spans="27:30" ht="12" customHeight="1" x14ac:dyDescent="0.3">
      <c r="AA504"/>
      <c r="AB504"/>
      <c r="AC504"/>
      <c r="AD504"/>
    </row>
    <row r="505" spans="27:30" ht="12" customHeight="1" x14ac:dyDescent="0.3">
      <c r="AA505"/>
      <c r="AB505"/>
      <c r="AC505"/>
      <c r="AD505"/>
    </row>
    <row r="506" spans="27:30" ht="12" customHeight="1" x14ac:dyDescent="0.3">
      <c r="AA506"/>
      <c r="AB506"/>
      <c r="AC506"/>
      <c r="AD506"/>
    </row>
    <row r="507" spans="27:30" ht="12" customHeight="1" x14ac:dyDescent="0.3">
      <c r="AA507"/>
      <c r="AB507"/>
      <c r="AC507"/>
      <c r="AD507"/>
    </row>
    <row r="508" spans="27:30" ht="12" customHeight="1" x14ac:dyDescent="0.3">
      <c r="AA508"/>
      <c r="AB508"/>
      <c r="AC508"/>
      <c r="AD508"/>
    </row>
    <row r="509" spans="27:30" ht="12" customHeight="1" x14ac:dyDescent="0.3">
      <c r="AA509"/>
      <c r="AB509"/>
      <c r="AC509"/>
      <c r="AD509"/>
    </row>
    <row r="510" spans="27:30" ht="12" customHeight="1" x14ac:dyDescent="0.3">
      <c r="AA510"/>
      <c r="AB510"/>
      <c r="AC510"/>
      <c r="AD510"/>
    </row>
    <row r="511" spans="27:30" ht="12" customHeight="1" x14ac:dyDescent="0.3">
      <c r="AA511"/>
      <c r="AB511"/>
      <c r="AC511"/>
      <c r="AD511"/>
    </row>
    <row r="512" spans="27:30" ht="12" customHeight="1" x14ac:dyDescent="0.3">
      <c r="AA512"/>
      <c r="AB512"/>
      <c r="AC512"/>
      <c r="AD512"/>
    </row>
    <row r="513" spans="27:30" ht="12" customHeight="1" x14ac:dyDescent="0.3">
      <c r="AA513"/>
      <c r="AB513"/>
      <c r="AC513"/>
      <c r="AD513"/>
    </row>
    <row r="514" spans="27:30" ht="12" customHeight="1" x14ac:dyDescent="0.3">
      <c r="AA514"/>
      <c r="AB514"/>
      <c r="AC514"/>
      <c r="AD514"/>
    </row>
    <row r="515" spans="27:30" ht="12" customHeight="1" x14ac:dyDescent="0.3">
      <c r="AA515"/>
      <c r="AB515"/>
      <c r="AC515"/>
      <c r="AD515"/>
    </row>
    <row r="516" spans="27:30" ht="12" customHeight="1" x14ac:dyDescent="0.3">
      <c r="AA516"/>
      <c r="AB516"/>
      <c r="AC516"/>
      <c r="AD516"/>
    </row>
    <row r="517" spans="27:30" ht="12" customHeight="1" x14ac:dyDescent="0.3">
      <c r="AA517"/>
      <c r="AB517"/>
      <c r="AC517"/>
      <c r="AD517"/>
    </row>
    <row r="518" spans="27:30" ht="12" customHeight="1" x14ac:dyDescent="0.3">
      <c r="AA518"/>
      <c r="AB518"/>
      <c r="AC518"/>
      <c r="AD518"/>
    </row>
    <row r="519" spans="27:30" ht="12" customHeight="1" x14ac:dyDescent="0.3">
      <c r="AA519"/>
      <c r="AB519"/>
      <c r="AC519"/>
      <c r="AD519"/>
    </row>
    <row r="520" spans="27:30" ht="12" customHeight="1" x14ac:dyDescent="0.3">
      <c r="AA520"/>
      <c r="AB520"/>
      <c r="AC520"/>
      <c r="AD520"/>
    </row>
    <row r="521" spans="27:30" ht="12" customHeight="1" x14ac:dyDescent="0.3">
      <c r="AA521"/>
      <c r="AB521"/>
      <c r="AC521"/>
      <c r="AD521"/>
    </row>
    <row r="522" spans="27:30" ht="12" customHeight="1" x14ac:dyDescent="0.3">
      <c r="AA522"/>
      <c r="AB522"/>
      <c r="AC522"/>
      <c r="AD522"/>
    </row>
    <row r="523" spans="27:30" ht="12" customHeight="1" x14ac:dyDescent="0.3">
      <c r="AA523"/>
      <c r="AB523"/>
      <c r="AC523"/>
      <c r="AD523"/>
    </row>
    <row r="524" spans="27:30" ht="12" customHeight="1" x14ac:dyDescent="0.3">
      <c r="AA524"/>
      <c r="AB524"/>
      <c r="AC524"/>
      <c r="AD524"/>
    </row>
    <row r="525" spans="27:30" ht="12" customHeight="1" x14ac:dyDescent="0.3">
      <c r="AA525"/>
      <c r="AB525"/>
      <c r="AC525"/>
      <c r="AD525"/>
    </row>
    <row r="526" spans="27:30" ht="12" customHeight="1" x14ac:dyDescent="0.3">
      <c r="AA526"/>
      <c r="AB526"/>
      <c r="AC526"/>
      <c r="AD526"/>
    </row>
    <row r="527" spans="27:30" ht="12" customHeight="1" x14ac:dyDescent="0.3">
      <c r="AA527"/>
      <c r="AB527"/>
      <c r="AC527"/>
      <c r="AD527"/>
    </row>
    <row r="528" spans="27:30" ht="12" customHeight="1" x14ac:dyDescent="0.3">
      <c r="AA528"/>
      <c r="AB528"/>
      <c r="AC528"/>
      <c r="AD528"/>
    </row>
    <row r="529" spans="27:30" ht="12" customHeight="1" x14ac:dyDescent="0.3">
      <c r="AA529"/>
      <c r="AB529"/>
      <c r="AC529"/>
      <c r="AD529"/>
    </row>
    <row r="530" spans="27:30" ht="12" customHeight="1" x14ac:dyDescent="0.3">
      <c r="AA530"/>
      <c r="AB530"/>
      <c r="AC530"/>
      <c r="AD530"/>
    </row>
    <row r="531" spans="27:30" ht="12" customHeight="1" x14ac:dyDescent="0.3">
      <c r="AA531"/>
      <c r="AB531"/>
      <c r="AC531"/>
      <c r="AD531"/>
    </row>
    <row r="532" spans="27:30" ht="12" customHeight="1" x14ac:dyDescent="0.3">
      <c r="AA532"/>
      <c r="AB532"/>
      <c r="AC532"/>
      <c r="AD532"/>
    </row>
    <row r="533" spans="27:30" ht="12" customHeight="1" x14ac:dyDescent="0.3">
      <c r="AA533"/>
      <c r="AB533"/>
      <c r="AC533"/>
      <c r="AD533"/>
    </row>
    <row r="534" spans="27:30" ht="12" customHeight="1" x14ac:dyDescent="0.3">
      <c r="AA534"/>
      <c r="AB534"/>
      <c r="AC534"/>
      <c r="AD534"/>
    </row>
    <row r="535" spans="27:30" ht="12" customHeight="1" x14ac:dyDescent="0.3">
      <c r="AA535"/>
      <c r="AB535"/>
      <c r="AC535"/>
      <c r="AD535"/>
    </row>
    <row r="536" spans="27:30" ht="12" customHeight="1" x14ac:dyDescent="0.3">
      <c r="AA536"/>
      <c r="AB536"/>
      <c r="AC536"/>
      <c r="AD536"/>
    </row>
    <row r="537" spans="27:30" ht="12" customHeight="1" x14ac:dyDescent="0.3">
      <c r="AA537"/>
      <c r="AB537"/>
      <c r="AC537"/>
      <c r="AD537"/>
    </row>
    <row r="538" spans="27:30" ht="12" customHeight="1" x14ac:dyDescent="0.3">
      <c r="AA538"/>
      <c r="AB538"/>
      <c r="AC538"/>
      <c r="AD538"/>
    </row>
    <row r="539" spans="27:30" ht="12" customHeight="1" x14ac:dyDescent="0.3">
      <c r="AA539"/>
      <c r="AB539"/>
      <c r="AC539"/>
      <c r="AD539"/>
    </row>
    <row r="540" spans="27:30" ht="12" customHeight="1" x14ac:dyDescent="0.3">
      <c r="AA540"/>
      <c r="AB540"/>
      <c r="AC540"/>
      <c r="AD540"/>
    </row>
    <row r="541" spans="27:30" ht="12" customHeight="1" x14ac:dyDescent="0.3">
      <c r="AA541"/>
      <c r="AB541"/>
      <c r="AC541"/>
      <c r="AD541"/>
    </row>
    <row r="542" spans="27:30" ht="12" customHeight="1" x14ac:dyDescent="0.3">
      <c r="AA542"/>
      <c r="AB542"/>
      <c r="AC542"/>
      <c r="AD542"/>
    </row>
    <row r="543" spans="27:30" ht="12" customHeight="1" x14ac:dyDescent="0.3">
      <c r="AA543"/>
      <c r="AB543"/>
      <c r="AC543"/>
      <c r="AD543"/>
    </row>
    <row r="544" spans="27:30" ht="12" customHeight="1" x14ac:dyDescent="0.3">
      <c r="AA544"/>
      <c r="AB544"/>
      <c r="AC544"/>
      <c r="AD544"/>
    </row>
    <row r="545" spans="27:30" ht="12" customHeight="1" x14ac:dyDescent="0.3">
      <c r="AA545"/>
      <c r="AB545"/>
      <c r="AC545"/>
      <c r="AD545"/>
    </row>
    <row r="546" spans="27:30" ht="12" customHeight="1" x14ac:dyDescent="0.3">
      <c r="AA546"/>
      <c r="AB546"/>
      <c r="AC546"/>
      <c r="AD546"/>
    </row>
    <row r="547" spans="27:30" ht="12" customHeight="1" x14ac:dyDescent="0.3">
      <c r="AA547"/>
      <c r="AB547"/>
      <c r="AC547"/>
      <c r="AD547"/>
    </row>
    <row r="548" spans="27:30" ht="12" customHeight="1" x14ac:dyDescent="0.3">
      <c r="AA548"/>
      <c r="AB548"/>
      <c r="AC548"/>
      <c r="AD548"/>
    </row>
    <row r="549" spans="27:30" ht="12" customHeight="1" x14ac:dyDescent="0.3">
      <c r="AA549"/>
      <c r="AB549"/>
      <c r="AC549"/>
      <c r="AD549"/>
    </row>
    <row r="550" spans="27:30" ht="12" customHeight="1" x14ac:dyDescent="0.3">
      <c r="AA550"/>
      <c r="AB550"/>
      <c r="AC550"/>
      <c r="AD550"/>
    </row>
    <row r="551" spans="27:30" ht="12" customHeight="1" x14ac:dyDescent="0.3">
      <c r="AA551"/>
      <c r="AB551"/>
      <c r="AC551"/>
      <c r="AD551"/>
    </row>
    <row r="552" spans="27:30" ht="12" customHeight="1" x14ac:dyDescent="0.3">
      <c r="AA552"/>
      <c r="AB552"/>
      <c r="AC552"/>
      <c r="AD552"/>
    </row>
    <row r="553" spans="27:30" ht="12" customHeight="1" x14ac:dyDescent="0.3">
      <c r="AA553"/>
      <c r="AB553"/>
      <c r="AC553"/>
      <c r="AD553"/>
    </row>
    <row r="554" spans="27:30" ht="12" customHeight="1" x14ac:dyDescent="0.3">
      <c r="AA554"/>
      <c r="AB554"/>
      <c r="AC554"/>
      <c r="AD554"/>
    </row>
    <row r="555" spans="27:30" ht="12" customHeight="1" x14ac:dyDescent="0.3">
      <c r="AA555"/>
      <c r="AB555"/>
      <c r="AC555"/>
      <c r="AD555"/>
    </row>
    <row r="556" spans="27:30" ht="12" customHeight="1" x14ac:dyDescent="0.3">
      <c r="AA556"/>
      <c r="AB556"/>
      <c r="AC556"/>
      <c r="AD556"/>
    </row>
    <row r="557" spans="27:30" ht="12" customHeight="1" x14ac:dyDescent="0.3">
      <c r="AA557"/>
      <c r="AB557"/>
      <c r="AC557"/>
      <c r="AD557"/>
    </row>
    <row r="558" spans="27:30" ht="12" customHeight="1" x14ac:dyDescent="0.3">
      <c r="AA558"/>
      <c r="AB558"/>
      <c r="AC558"/>
      <c r="AD558"/>
    </row>
    <row r="559" spans="27:30" ht="12" customHeight="1" x14ac:dyDescent="0.3">
      <c r="AA559"/>
      <c r="AB559"/>
      <c r="AC559"/>
      <c r="AD559"/>
    </row>
    <row r="560" spans="27:30" ht="12" customHeight="1" x14ac:dyDescent="0.3">
      <c r="AA560"/>
      <c r="AB560"/>
      <c r="AC560"/>
      <c r="AD560"/>
    </row>
    <row r="561" spans="27:30" ht="12" customHeight="1" x14ac:dyDescent="0.3">
      <c r="AA561"/>
      <c r="AB561"/>
      <c r="AC561"/>
      <c r="AD561"/>
    </row>
    <row r="562" spans="27:30" ht="12" customHeight="1" x14ac:dyDescent="0.3">
      <c r="AA562"/>
      <c r="AB562"/>
      <c r="AC562"/>
      <c r="AD562"/>
    </row>
    <row r="563" spans="27:30" ht="12" customHeight="1" x14ac:dyDescent="0.3">
      <c r="AA563"/>
      <c r="AB563"/>
      <c r="AC563"/>
      <c r="AD563"/>
    </row>
    <row r="564" spans="27:30" ht="12" customHeight="1" x14ac:dyDescent="0.3">
      <c r="AA564"/>
      <c r="AB564"/>
      <c r="AC564"/>
      <c r="AD564"/>
    </row>
    <row r="565" spans="27:30" ht="12" customHeight="1" x14ac:dyDescent="0.3">
      <c r="AA565"/>
      <c r="AB565"/>
      <c r="AC565"/>
      <c r="AD565"/>
    </row>
    <row r="566" spans="27:30" ht="12" customHeight="1" x14ac:dyDescent="0.3">
      <c r="AA566"/>
      <c r="AB566"/>
      <c r="AC566"/>
      <c r="AD566"/>
    </row>
    <row r="567" spans="27:30" ht="12" customHeight="1" x14ac:dyDescent="0.3">
      <c r="AA567"/>
      <c r="AB567"/>
      <c r="AC567"/>
      <c r="AD567"/>
    </row>
    <row r="568" spans="27:30" ht="12" customHeight="1" x14ac:dyDescent="0.3">
      <c r="AA568"/>
      <c r="AB568"/>
      <c r="AC568"/>
      <c r="AD568"/>
    </row>
    <row r="569" spans="27:30" ht="12" customHeight="1" x14ac:dyDescent="0.3">
      <c r="AA569"/>
      <c r="AB569"/>
      <c r="AC569"/>
      <c r="AD569"/>
    </row>
    <row r="570" spans="27:30" ht="12" customHeight="1" x14ac:dyDescent="0.3">
      <c r="AA570"/>
      <c r="AB570"/>
      <c r="AC570"/>
      <c r="AD570"/>
    </row>
    <row r="571" spans="27:30" ht="12" customHeight="1" x14ac:dyDescent="0.3">
      <c r="AA571"/>
      <c r="AB571"/>
      <c r="AC571"/>
      <c r="AD571"/>
    </row>
    <row r="572" spans="27:30" ht="12" customHeight="1" x14ac:dyDescent="0.3">
      <c r="AA572"/>
      <c r="AB572"/>
      <c r="AC572"/>
      <c r="AD572"/>
    </row>
    <row r="573" spans="27:30" ht="12" customHeight="1" x14ac:dyDescent="0.3">
      <c r="AA573"/>
      <c r="AB573"/>
      <c r="AC573"/>
      <c r="AD573"/>
    </row>
    <row r="574" spans="27:30" ht="12" customHeight="1" x14ac:dyDescent="0.3">
      <c r="AA574"/>
      <c r="AB574"/>
      <c r="AC574"/>
      <c r="AD574"/>
    </row>
    <row r="575" spans="27:30" ht="12" customHeight="1" x14ac:dyDescent="0.3">
      <c r="AA575"/>
      <c r="AB575"/>
      <c r="AC575"/>
      <c r="AD575"/>
    </row>
    <row r="576" spans="27:30" ht="12" customHeight="1" x14ac:dyDescent="0.3">
      <c r="AA576"/>
      <c r="AB576"/>
      <c r="AC576"/>
      <c r="AD576"/>
    </row>
    <row r="577" spans="27:30" ht="12" customHeight="1" x14ac:dyDescent="0.3">
      <c r="AA577"/>
      <c r="AB577"/>
      <c r="AC577"/>
      <c r="AD577"/>
    </row>
    <row r="578" spans="27:30" ht="12" customHeight="1" x14ac:dyDescent="0.3">
      <c r="AA578"/>
      <c r="AB578"/>
      <c r="AC578"/>
      <c r="AD578"/>
    </row>
    <row r="579" spans="27:30" ht="12" customHeight="1" x14ac:dyDescent="0.3">
      <c r="AA579"/>
      <c r="AB579"/>
      <c r="AC579"/>
      <c r="AD579"/>
    </row>
    <row r="580" spans="27:30" ht="12" customHeight="1" x14ac:dyDescent="0.3">
      <c r="AA580"/>
      <c r="AB580"/>
      <c r="AC580"/>
      <c r="AD580"/>
    </row>
    <row r="581" spans="27:30" ht="12" customHeight="1" x14ac:dyDescent="0.3">
      <c r="AA581"/>
      <c r="AB581"/>
      <c r="AC581"/>
      <c r="AD581"/>
    </row>
    <row r="582" spans="27:30" ht="12" customHeight="1" x14ac:dyDescent="0.3">
      <c r="AA582"/>
      <c r="AB582"/>
      <c r="AC582"/>
      <c r="AD582"/>
    </row>
    <row r="583" spans="27:30" ht="12" customHeight="1" x14ac:dyDescent="0.3">
      <c r="AA583"/>
      <c r="AB583"/>
      <c r="AC583"/>
      <c r="AD583"/>
    </row>
    <row r="584" spans="27:30" ht="12" customHeight="1" x14ac:dyDescent="0.3">
      <c r="AA584"/>
      <c r="AB584"/>
      <c r="AC584"/>
      <c r="AD584"/>
    </row>
    <row r="585" spans="27:30" ht="12" customHeight="1" x14ac:dyDescent="0.3">
      <c r="AA585"/>
      <c r="AB585"/>
      <c r="AC585"/>
      <c r="AD585"/>
    </row>
    <row r="586" spans="27:30" ht="12" customHeight="1" x14ac:dyDescent="0.3">
      <c r="AA586"/>
      <c r="AB586"/>
      <c r="AC586"/>
      <c r="AD586"/>
    </row>
    <row r="587" spans="27:30" ht="12" customHeight="1" x14ac:dyDescent="0.3">
      <c r="AA587"/>
      <c r="AB587"/>
      <c r="AC587"/>
      <c r="AD587"/>
    </row>
    <row r="588" spans="27:30" ht="12" customHeight="1" x14ac:dyDescent="0.3">
      <c r="AA588"/>
      <c r="AB588"/>
      <c r="AC588"/>
      <c r="AD588"/>
    </row>
    <row r="589" spans="27:30" ht="12" customHeight="1" x14ac:dyDescent="0.3">
      <c r="AA589"/>
      <c r="AB589"/>
      <c r="AC589"/>
      <c r="AD589"/>
    </row>
    <row r="590" spans="27:30" ht="12" customHeight="1" x14ac:dyDescent="0.3">
      <c r="AA590"/>
      <c r="AB590"/>
      <c r="AC590"/>
      <c r="AD590"/>
    </row>
    <row r="591" spans="27:30" ht="12" customHeight="1" x14ac:dyDescent="0.3">
      <c r="AA591"/>
      <c r="AB591"/>
      <c r="AC591"/>
      <c r="AD591"/>
    </row>
    <row r="592" spans="27:30" ht="12" customHeight="1" x14ac:dyDescent="0.3">
      <c r="AA592"/>
      <c r="AB592"/>
      <c r="AC592"/>
      <c r="AD592"/>
    </row>
    <row r="593" spans="27:30" ht="12" customHeight="1" x14ac:dyDescent="0.3">
      <c r="AA593"/>
      <c r="AB593"/>
      <c r="AC593"/>
      <c r="AD593"/>
    </row>
    <row r="594" spans="27:30" ht="12" customHeight="1" x14ac:dyDescent="0.3">
      <c r="AA594"/>
      <c r="AB594"/>
      <c r="AC594"/>
      <c r="AD594"/>
    </row>
    <row r="595" spans="27:30" ht="12" customHeight="1" x14ac:dyDescent="0.3">
      <c r="AA595"/>
      <c r="AB595"/>
      <c r="AC595"/>
      <c r="AD595"/>
    </row>
    <row r="596" spans="27:30" ht="12" customHeight="1" x14ac:dyDescent="0.3">
      <c r="AA596"/>
      <c r="AB596"/>
      <c r="AC596"/>
      <c r="AD596"/>
    </row>
    <row r="597" spans="27:30" ht="12" customHeight="1" x14ac:dyDescent="0.3">
      <c r="AA597"/>
      <c r="AB597"/>
      <c r="AC597"/>
      <c r="AD597"/>
    </row>
    <row r="598" spans="27:30" ht="12" customHeight="1" x14ac:dyDescent="0.3">
      <c r="AA598"/>
      <c r="AB598"/>
      <c r="AC598"/>
      <c r="AD598"/>
    </row>
    <row r="599" spans="27:30" ht="12" customHeight="1" x14ac:dyDescent="0.3">
      <c r="AA599"/>
      <c r="AB599"/>
      <c r="AC599"/>
      <c r="AD599"/>
    </row>
    <row r="600" spans="27:30" ht="12" customHeight="1" x14ac:dyDescent="0.3">
      <c r="AA600"/>
      <c r="AB600"/>
      <c r="AC600"/>
      <c r="AD600"/>
    </row>
    <row r="601" spans="27:30" ht="12" customHeight="1" x14ac:dyDescent="0.3">
      <c r="AA601"/>
      <c r="AB601"/>
      <c r="AC601"/>
      <c r="AD601"/>
    </row>
    <row r="602" spans="27:30" ht="12" customHeight="1" x14ac:dyDescent="0.3">
      <c r="AA602"/>
      <c r="AB602"/>
      <c r="AC602"/>
      <c r="AD602"/>
    </row>
    <row r="603" spans="27:30" ht="12" customHeight="1" x14ac:dyDescent="0.3">
      <c r="AA603"/>
      <c r="AB603"/>
      <c r="AC603"/>
      <c r="AD603"/>
    </row>
    <row r="604" spans="27:30" ht="12" customHeight="1" x14ac:dyDescent="0.3">
      <c r="AA604"/>
      <c r="AB604"/>
      <c r="AC604"/>
      <c r="AD604"/>
    </row>
    <row r="605" spans="27:30" ht="12" customHeight="1" x14ac:dyDescent="0.3">
      <c r="AA605"/>
      <c r="AB605"/>
      <c r="AC605"/>
      <c r="AD605"/>
    </row>
    <row r="606" spans="27:30" ht="12" customHeight="1" x14ac:dyDescent="0.3">
      <c r="AA606"/>
      <c r="AB606"/>
      <c r="AC606"/>
      <c r="AD606"/>
    </row>
    <row r="607" spans="27:30" ht="12" customHeight="1" x14ac:dyDescent="0.3">
      <c r="AA607"/>
      <c r="AB607"/>
      <c r="AC607"/>
      <c r="AD607"/>
    </row>
    <row r="608" spans="27:30" ht="12" customHeight="1" x14ac:dyDescent="0.3">
      <c r="AA608"/>
      <c r="AB608"/>
      <c r="AC608"/>
      <c r="AD608"/>
    </row>
    <row r="609" spans="27:30" ht="12" customHeight="1" x14ac:dyDescent="0.3">
      <c r="AA609"/>
      <c r="AB609"/>
      <c r="AC609"/>
      <c r="AD609"/>
    </row>
    <row r="610" spans="27:30" ht="12" customHeight="1" x14ac:dyDescent="0.3">
      <c r="AA610"/>
      <c r="AB610"/>
      <c r="AC610"/>
      <c r="AD610"/>
    </row>
    <row r="611" spans="27:30" ht="12" customHeight="1" x14ac:dyDescent="0.3">
      <c r="AA611"/>
      <c r="AB611"/>
      <c r="AC611"/>
      <c r="AD611"/>
    </row>
    <row r="612" spans="27:30" ht="12" customHeight="1" x14ac:dyDescent="0.3">
      <c r="AA612"/>
      <c r="AB612"/>
      <c r="AC612"/>
      <c r="AD612"/>
    </row>
    <row r="613" spans="27:30" ht="12" customHeight="1" x14ac:dyDescent="0.3">
      <c r="AA613"/>
      <c r="AB613"/>
      <c r="AC613"/>
      <c r="AD613"/>
    </row>
    <row r="614" spans="27:30" ht="12" customHeight="1" x14ac:dyDescent="0.3">
      <c r="AA614"/>
      <c r="AB614"/>
      <c r="AC614"/>
      <c r="AD614"/>
    </row>
    <row r="615" spans="27:30" ht="12" customHeight="1" x14ac:dyDescent="0.3">
      <c r="AA615"/>
      <c r="AB615"/>
      <c r="AC615"/>
      <c r="AD615"/>
    </row>
    <row r="616" spans="27:30" ht="12" customHeight="1" x14ac:dyDescent="0.3">
      <c r="AA616"/>
      <c r="AB616"/>
      <c r="AC616"/>
      <c r="AD616"/>
    </row>
    <row r="617" spans="27:30" ht="12" customHeight="1" x14ac:dyDescent="0.3">
      <c r="AA617"/>
      <c r="AB617"/>
      <c r="AC617"/>
      <c r="AD617"/>
    </row>
    <row r="618" spans="27:30" ht="12" customHeight="1" x14ac:dyDescent="0.3">
      <c r="AA618"/>
      <c r="AB618"/>
      <c r="AC618"/>
      <c r="AD618"/>
    </row>
    <row r="619" spans="27:30" ht="12" customHeight="1" x14ac:dyDescent="0.3">
      <c r="AA619"/>
      <c r="AB619"/>
      <c r="AC619"/>
      <c r="AD619"/>
    </row>
    <row r="620" spans="27:30" ht="12" customHeight="1" x14ac:dyDescent="0.3">
      <c r="AA620"/>
      <c r="AB620"/>
      <c r="AC620"/>
      <c r="AD620"/>
    </row>
    <row r="621" spans="27:30" ht="12" customHeight="1" x14ac:dyDescent="0.3">
      <c r="AA621"/>
      <c r="AB621"/>
      <c r="AC621"/>
      <c r="AD621"/>
    </row>
    <row r="622" spans="27:30" ht="12" customHeight="1" x14ac:dyDescent="0.3">
      <c r="AA622"/>
      <c r="AB622"/>
      <c r="AC622"/>
      <c r="AD622"/>
    </row>
    <row r="623" spans="27:30" ht="12" customHeight="1" x14ac:dyDescent="0.3">
      <c r="AA623"/>
      <c r="AB623"/>
      <c r="AC623"/>
      <c r="AD623"/>
    </row>
    <row r="624" spans="27:30" ht="12" customHeight="1" x14ac:dyDescent="0.3">
      <c r="AA624"/>
      <c r="AB624"/>
      <c r="AC624"/>
      <c r="AD624"/>
    </row>
    <row r="625" spans="27:30" ht="12" customHeight="1" x14ac:dyDescent="0.3">
      <c r="AA625"/>
      <c r="AB625"/>
      <c r="AC625"/>
      <c r="AD625"/>
    </row>
    <row r="626" spans="27:30" ht="12" customHeight="1" x14ac:dyDescent="0.3">
      <c r="AA626"/>
      <c r="AB626"/>
      <c r="AC626"/>
      <c r="AD626"/>
    </row>
    <row r="627" spans="27:30" ht="12" customHeight="1" x14ac:dyDescent="0.3">
      <c r="AA627"/>
      <c r="AB627"/>
      <c r="AC627"/>
      <c r="AD627"/>
    </row>
    <row r="628" spans="27:30" ht="12" customHeight="1" x14ac:dyDescent="0.3">
      <c r="AA628"/>
      <c r="AB628"/>
      <c r="AC628"/>
      <c r="AD628"/>
    </row>
    <row r="629" spans="27:30" ht="12" customHeight="1" x14ac:dyDescent="0.3">
      <c r="AA629"/>
      <c r="AB629"/>
      <c r="AC629"/>
      <c r="AD629"/>
    </row>
    <row r="630" spans="27:30" ht="12" customHeight="1" x14ac:dyDescent="0.3">
      <c r="AA630"/>
      <c r="AB630"/>
      <c r="AC630"/>
      <c r="AD630"/>
    </row>
    <row r="631" spans="27:30" ht="12" customHeight="1" x14ac:dyDescent="0.3">
      <c r="AA631"/>
      <c r="AB631"/>
      <c r="AC631"/>
      <c r="AD631"/>
    </row>
    <row r="632" spans="27:30" ht="12" customHeight="1" x14ac:dyDescent="0.3">
      <c r="AA632"/>
      <c r="AB632"/>
      <c r="AC632"/>
      <c r="AD632"/>
    </row>
    <row r="633" spans="27:30" ht="12" customHeight="1" x14ac:dyDescent="0.3">
      <c r="AA633"/>
      <c r="AB633"/>
      <c r="AC633"/>
      <c r="AD633"/>
    </row>
    <row r="634" spans="27:30" ht="12" customHeight="1" x14ac:dyDescent="0.3">
      <c r="AA634"/>
      <c r="AB634"/>
      <c r="AC634"/>
      <c r="AD634"/>
    </row>
    <row r="635" spans="27:30" ht="12" customHeight="1" x14ac:dyDescent="0.3">
      <c r="AA635"/>
      <c r="AB635"/>
      <c r="AC635"/>
      <c r="AD635"/>
    </row>
    <row r="636" spans="27:30" ht="12" customHeight="1" x14ac:dyDescent="0.3">
      <c r="AA636"/>
      <c r="AB636"/>
      <c r="AC636"/>
      <c r="AD636"/>
    </row>
    <row r="637" spans="27:30" ht="12" customHeight="1" x14ac:dyDescent="0.3">
      <c r="AA637"/>
      <c r="AB637"/>
      <c r="AC637"/>
      <c r="AD637"/>
    </row>
    <row r="638" spans="27:30" ht="12" customHeight="1" x14ac:dyDescent="0.3">
      <c r="AA638"/>
      <c r="AB638"/>
      <c r="AC638"/>
      <c r="AD638"/>
    </row>
    <row r="639" spans="27:30" ht="12" customHeight="1" x14ac:dyDescent="0.3">
      <c r="AA639"/>
      <c r="AB639"/>
      <c r="AC639"/>
      <c r="AD639"/>
    </row>
    <row r="640" spans="27:30" ht="12" customHeight="1" x14ac:dyDescent="0.3">
      <c r="AA640"/>
      <c r="AB640"/>
      <c r="AC640"/>
      <c r="AD640"/>
    </row>
    <row r="641" spans="27:30" ht="12" customHeight="1" x14ac:dyDescent="0.3">
      <c r="AA641"/>
      <c r="AB641"/>
      <c r="AC641"/>
      <c r="AD641"/>
    </row>
    <row r="642" spans="27:30" ht="12" customHeight="1" x14ac:dyDescent="0.3">
      <c r="AA642"/>
      <c r="AB642"/>
      <c r="AC642"/>
      <c r="AD642"/>
    </row>
    <row r="643" spans="27:30" ht="12" customHeight="1" x14ac:dyDescent="0.3">
      <c r="AA643"/>
      <c r="AB643"/>
      <c r="AC643"/>
      <c r="AD643"/>
    </row>
    <row r="644" spans="27:30" ht="12" customHeight="1" x14ac:dyDescent="0.3">
      <c r="AA644"/>
      <c r="AB644"/>
      <c r="AC644"/>
      <c r="AD644"/>
    </row>
    <row r="645" spans="27:30" ht="12" customHeight="1" x14ac:dyDescent="0.3">
      <c r="AA645"/>
      <c r="AB645"/>
      <c r="AC645"/>
      <c r="AD645"/>
    </row>
    <row r="646" spans="27:30" ht="12" customHeight="1" x14ac:dyDescent="0.3">
      <c r="AA646"/>
      <c r="AB646"/>
      <c r="AC646"/>
      <c r="AD646"/>
    </row>
    <row r="647" spans="27:30" ht="12" customHeight="1" x14ac:dyDescent="0.3">
      <c r="AA647"/>
      <c r="AB647"/>
      <c r="AC647"/>
      <c r="AD647"/>
    </row>
    <row r="648" spans="27:30" ht="12" customHeight="1" x14ac:dyDescent="0.3">
      <c r="AA648"/>
      <c r="AB648"/>
      <c r="AC648"/>
      <c r="AD648"/>
    </row>
    <row r="649" spans="27:30" ht="12" customHeight="1" x14ac:dyDescent="0.3">
      <c r="AA649"/>
      <c r="AB649"/>
      <c r="AC649"/>
      <c r="AD649"/>
    </row>
    <row r="650" spans="27:30" ht="12" customHeight="1" x14ac:dyDescent="0.3">
      <c r="AA650"/>
      <c r="AB650"/>
      <c r="AC650"/>
      <c r="AD650"/>
    </row>
    <row r="651" spans="27:30" ht="12" customHeight="1" x14ac:dyDescent="0.3">
      <c r="AA651"/>
      <c r="AB651"/>
      <c r="AC651"/>
      <c r="AD651"/>
    </row>
    <row r="652" spans="27:30" ht="12" customHeight="1" x14ac:dyDescent="0.3">
      <c r="AA652"/>
      <c r="AB652"/>
      <c r="AC652"/>
      <c r="AD652"/>
    </row>
    <row r="653" spans="27:30" ht="12" customHeight="1" x14ac:dyDescent="0.3">
      <c r="AA653"/>
      <c r="AB653"/>
      <c r="AC653"/>
      <c r="AD653"/>
    </row>
    <row r="654" spans="27:30" ht="12" customHeight="1" x14ac:dyDescent="0.3">
      <c r="AA654"/>
      <c r="AB654"/>
      <c r="AC654"/>
      <c r="AD654"/>
    </row>
    <row r="655" spans="27:30" ht="12" customHeight="1" x14ac:dyDescent="0.3">
      <c r="AA655"/>
      <c r="AB655"/>
      <c r="AC655"/>
      <c r="AD655"/>
    </row>
    <row r="656" spans="27:30" ht="12" customHeight="1" x14ac:dyDescent="0.3">
      <c r="AA656"/>
      <c r="AB656"/>
      <c r="AC656"/>
      <c r="AD656"/>
    </row>
    <row r="657" spans="27:30" ht="12" customHeight="1" x14ac:dyDescent="0.3">
      <c r="AA657"/>
      <c r="AB657"/>
      <c r="AC657"/>
      <c r="AD657"/>
    </row>
    <row r="658" spans="27:30" ht="12" customHeight="1" x14ac:dyDescent="0.3">
      <c r="AA658"/>
      <c r="AB658"/>
      <c r="AC658"/>
      <c r="AD658"/>
    </row>
    <row r="659" spans="27:30" ht="12" customHeight="1" x14ac:dyDescent="0.3">
      <c r="AA659"/>
      <c r="AB659"/>
      <c r="AC659"/>
      <c r="AD659"/>
    </row>
    <row r="660" spans="27:30" ht="12" customHeight="1" x14ac:dyDescent="0.3">
      <c r="AA660"/>
      <c r="AB660"/>
      <c r="AC660"/>
      <c r="AD660"/>
    </row>
    <row r="661" spans="27:30" ht="12" customHeight="1" x14ac:dyDescent="0.3">
      <c r="AA661"/>
      <c r="AB661"/>
      <c r="AC661"/>
      <c r="AD661"/>
    </row>
    <row r="662" spans="27:30" ht="12" customHeight="1" x14ac:dyDescent="0.3">
      <c r="AA662"/>
      <c r="AB662"/>
      <c r="AC662"/>
      <c r="AD662"/>
    </row>
    <row r="663" spans="27:30" ht="12" customHeight="1" x14ac:dyDescent="0.3">
      <c r="AA663"/>
      <c r="AB663"/>
      <c r="AC663"/>
      <c r="AD663"/>
    </row>
    <row r="664" spans="27:30" ht="12" customHeight="1" x14ac:dyDescent="0.3">
      <c r="AA664"/>
      <c r="AB664"/>
      <c r="AC664"/>
      <c r="AD664"/>
    </row>
    <row r="665" spans="27:30" ht="12" customHeight="1" x14ac:dyDescent="0.3">
      <c r="AA665"/>
      <c r="AB665"/>
      <c r="AC665"/>
      <c r="AD665"/>
    </row>
    <row r="666" spans="27:30" ht="12" customHeight="1" x14ac:dyDescent="0.3">
      <c r="AA666"/>
      <c r="AB666"/>
      <c r="AC666"/>
      <c r="AD666"/>
    </row>
    <row r="667" spans="27:30" ht="12" customHeight="1" x14ac:dyDescent="0.3">
      <c r="AA667"/>
      <c r="AB667"/>
      <c r="AC667"/>
      <c r="AD667"/>
    </row>
    <row r="668" spans="27:30" ht="12" customHeight="1" x14ac:dyDescent="0.3">
      <c r="AA668"/>
      <c r="AB668"/>
      <c r="AC668"/>
      <c r="AD668"/>
    </row>
    <row r="669" spans="27:30" ht="12" customHeight="1" x14ac:dyDescent="0.3">
      <c r="AA669"/>
      <c r="AB669"/>
      <c r="AC669"/>
      <c r="AD669"/>
    </row>
    <row r="670" spans="27:30" ht="12" customHeight="1" x14ac:dyDescent="0.3">
      <c r="AA670"/>
      <c r="AB670"/>
      <c r="AC670"/>
      <c r="AD670"/>
    </row>
    <row r="671" spans="27:30" ht="12" customHeight="1" x14ac:dyDescent="0.3">
      <c r="AA671"/>
      <c r="AB671"/>
      <c r="AC671"/>
      <c r="AD671"/>
    </row>
    <row r="672" spans="27:30" ht="12" customHeight="1" x14ac:dyDescent="0.3">
      <c r="AA672"/>
      <c r="AB672"/>
      <c r="AC672"/>
      <c r="AD672"/>
    </row>
    <row r="673" spans="27:30" ht="12" customHeight="1" x14ac:dyDescent="0.3">
      <c r="AA673"/>
      <c r="AB673"/>
      <c r="AC673"/>
      <c r="AD673"/>
    </row>
    <row r="674" spans="27:30" ht="12" customHeight="1" x14ac:dyDescent="0.3">
      <c r="AA674"/>
      <c r="AB674"/>
      <c r="AC674"/>
      <c r="AD674"/>
    </row>
    <row r="675" spans="27:30" ht="12" customHeight="1" x14ac:dyDescent="0.3">
      <c r="AA675"/>
      <c r="AB675"/>
      <c r="AC675"/>
      <c r="AD675"/>
    </row>
    <row r="676" spans="27:30" ht="12" customHeight="1" x14ac:dyDescent="0.3">
      <c r="AA676"/>
      <c r="AB676"/>
      <c r="AC676"/>
      <c r="AD676"/>
    </row>
    <row r="677" spans="27:30" ht="12" customHeight="1" x14ac:dyDescent="0.3">
      <c r="AA677"/>
      <c r="AB677"/>
      <c r="AC677"/>
      <c r="AD677"/>
    </row>
    <row r="678" spans="27:30" ht="12" customHeight="1" x14ac:dyDescent="0.3">
      <c r="AA678"/>
      <c r="AB678"/>
      <c r="AC678"/>
      <c r="AD678"/>
    </row>
    <row r="679" spans="27:30" ht="12" customHeight="1" x14ac:dyDescent="0.3">
      <c r="AA679"/>
      <c r="AB679"/>
      <c r="AC679"/>
      <c r="AD679"/>
    </row>
    <row r="680" spans="27:30" ht="12" customHeight="1" x14ac:dyDescent="0.3">
      <c r="AA680"/>
      <c r="AB680"/>
      <c r="AC680"/>
      <c r="AD680"/>
    </row>
    <row r="681" spans="27:30" ht="12" customHeight="1" x14ac:dyDescent="0.3">
      <c r="AA681"/>
      <c r="AB681"/>
      <c r="AC681"/>
      <c r="AD681"/>
    </row>
    <row r="682" spans="27:30" ht="12" customHeight="1" x14ac:dyDescent="0.3">
      <c r="AA682"/>
      <c r="AB682"/>
      <c r="AC682"/>
      <c r="AD682"/>
    </row>
    <row r="683" spans="27:30" ht="12" customHeight="1" x14ac:dyDescent="0.3">
      <c r="AA683"/>
      <c r="AB683"/>
      <c r="AC683"/>
      <c r="AD683"/>
    </row>
    <row r="684" spans="27:30" ht="12" customHeight="1" x14ac:dyDescent="0.3">
      <c r="AA684"/>
      <c r="AB684"/>
      <c r="AC684"/>
      <c r="AD684"/>
    </row>
    <row r="685" spans="27:30" ht="12" customHeight="1" x14ac:dyDescent="0.3">
      <c r="AA685"/>
      <c r="AB685"/>
      <c r="AC685"/>
      <c r="AD685"/>
    </row>
    <row r="686" spans="27:30" ht="12" customHeight="1" x14ac:dyDescent="0.3">
      <c r="AA686"/>
      <c r="AB686"/>
      <c r="AC686"/>
      <c r="AD686"/>
    </row>
    <row r="687" spans="27:30" ht="12" customHeight="1" x14ac:dyDescent="0.3">
      <c r="AA687"/>
      <c r="AB687"/>
      <c r="AC687"/>
      <c r="AD687"/>
    </row>
    <row r="688" spans="27:30" ht="12" customHeight="1" x14ac:dyDescent="0.3">
      <c r="AA688"/>
      <c r="AB688"/>
      <c r="AC688"/>
      <c r="AD688"/>
    </row>
    <row r="689" spans="27:30" ht="12" customHeight="1" x14ac:dyDescent="0.3">
      <c r="AA689"/>
      <c r="AB689"/>
      <c r="AC689"/>
      <c r="AD689"/>
    </row>
    <row r="690" spans="27:30" ht="12" customHeight="1" x14ac:dyDescent="0.3">
      <c r="AA690"/>
      <c r="AB690"/>
      <c r="AC690"/>
      <c r="AD690"/>
    </row>
    <row r="691" spans="27:30" ht="12" customHeight="1" x14ac:dyDescent="0.3">
      <c r="AA691"/>
      <c r="AB691"/>
      <c r="AC691"/>
      <c r="AD691"/>
    </row>
    <row r="692" spans="27:30" ht="12" customHeight="1" x14ac:dyDescent="0.3">
      <c r="AA692"/>
      <c r="AB692"/>
      <c r="AC692"/>
      <c r="AD692"/>
    </row>
    <row r="693" spans="27:30" ht="12" customHeight="1" x14ac:dyDescent="0.3">
      <c r="AA693"/>
      <c r="AB693"/>
      <c r="AC693"/>
      <c r="AD693"/>
    </row>
    <row r="694" spans="27:30" ht="12" customHeight="1" x14ac:dyDescent="0.3">
      <c r="AA694"/>
      <c r="AB694"/>
      <c r="AC694"/>
      <c r="AD694"/>
    </row>
    <row r="695" spans="27:30" ht="12" customHeight="1" x14ac:dyDescent="0.3">
      <c r="AA695"/>
      <c r="AB695"/>
      <c r="AC695"/>
      <c r="AD695"/>
    </row>
    <row r="696" spans="27:30" ht="12" customHeight="1" x14ac:dyDescent="0.3">
      <c r="AA696"/>
      <c r="AB696"/>
      <c r="AC696"/>
      <c r="AD696"/>
    </row>
    <row r="697" spans="27:30" ht="12" customHeight="1" x14ac:dyDescent="0.3">
      <c r="AA697"/>
      <c r="AB697"/>
      <c r="AC697"/>
      <c r="AD697"/>
    </row>
    <row r="698" spans="27:30" ht="12" customHeight="1" x14ac:dyDescent="0.3">
      <c r="AA698"/>
      <c r="AB698"/>
      <c r="AC698"/>
      <c r="AD698"/>
    </row>
    <row r="699" spans="27:30" ht="12" customHeight="1" x14ac:dyDescent="0.3">
      <c r="AA699"/>
      <c r="AB699"/>
      <c r="AC699"/>
      <c r="AD699"/>
    </row>
    <row r="700" spans="27:30" ht="12" customHeight="1" x14ac:dyDescent="0.3">
      <c r="AA700"/>
      <c r="AB700"/>
      <c r="AC700"/>
      <c r="AD700"/>
    </row>
    <row r="701" spans="27:30" ht="12" customHeight="1" x14ac:dyDescent="0.3">
      <c r="AA701"/>
      <c r="AB701"/>
      <c r="AC701"/>
      <c r="AD701"/>
    </row>
    <row r="702" spans="27:30" ht="12" customHeight="1" x14ac:dyDescent="0.3">
      <c r="AA702"/>
      <c r="AB702"/>
      <c r="AC702"/>
      <c r="AD702"/>
    </row>
    <row r="703" spans="27:30" ht="12" customHeight="1" x14ac:dyDescent="0.3">
      <c r="AA703"/>
      <c r="AB703"/>
      <c r="AC703"/>
      <c r="AD703"/>
    </row>
    <row r="704" spans="27:30" ht="12" customHeight="1" x14ac:dyDescent="0.3">
      <c r="AA704"/>
      <c r="AB704"/>
      <c r="AC704"/>
      <c r="AD704"/>
    </row>
    <row r="705" spans="27:30" ht="12" customHeight="1" x14ac:dyDescent="0.3">
      <c r="AA705"/>
      <c r="AB705"/>
      <c r="AC705"/>
      <c r="AD705"/>
    </row>
    <row r="706" spans="27:30" ht="12" customHeight="1" x14ac:dyDescent="0.3">
      <c r="AA706"/>
      <c r="AB706"/>
      <c r="AC706"/>
      <c r="AD706"/>
    </row>
    <row r="707" spans="27:30" ht="12" customHeight="1" x14ac:dyDescent="0.3">
      <c r="AA707"/>
      <c r="AB707"/>
      <c r="AC707"/>
      <c r="AD707"/>
    </row>
    <row r="708" spans="27:30" ht="12" customHeight="1" x14ac:dyDescent="0.3">
      <c r="AA708"/>
      <c r="AB708"/>
      <c r="AC708"/>
      <c r="AD708"/>
    </row>
    <row r="709" spans="27:30" ht="12" customHeight="1" x14ac:dyDescent="0.3">
      <c r="AA709"/>
      <c r="AB709"/>
      <c r="AC709"/>
      <c r="AD709"/>
    </row>
    <row r="710" spans="27:30" ht="12" customHeight="1" x14ac:dyDescent="0.3">
      <c r="AA710"/>
      <c r="AB710"/>
      <c r="AC710"/>
      <c r="AD710"/>
    </row>
    <row r="711" spans="27:30" ht="12" customHeight="1" x14ac:dyDescent="0.3">
      <c r="AA711"/>
      <c r="AB711"/>
      <c r="AC711"/>
      <c r="AD711"/>
    </row>
    <row r="712" spans="27:30" ht="12" customHeight="1" x14ac:dyDescent="0.3">
      <c r="AA712"/>
      <c r="AB712"/>
      <c r="AC712"/>
      <c r="AD712"/>
    </row>
    <row r="713" spans="27:30" ht="12" customHeight="1" x14ac:dyDescent="0.3">
      <c r="AA713"/>
      <c r="AB713"/>
      <c r="AC713"/>
      <c r="AD713"/>
    </row>
    <row r="714" spans="27:30" ht="12" customHeight="1" x14ac:dyDescent="0.3">
      <c r="AA714"/>
      <c r="AB714"/>
      <c r="AC714"/>
      <c r="AD714"/>
    </row>
    <row r="715" spans="27:30" ht="12" customHeight="1" x14ac:dyDescent="0.3">
      <c r="AA715"/>
      <c r="AB715"/>
      <c r="AC715"/>
      <c r="AD715"/>
    </row>
    <row r="716" spans="27:30" ht="12" customHeight="1" x14ac:dyDescent="0.3">
      <c r="AA716"/>
      <c r="AB716"/>
      <c r="AC716"/>
      <c r="AD716"/>
    </row>
    <row r="717" spans="27:30" ht="12" customHeight="1" x14ac:dyDescent="0.3">
      <c r="AA717"/>
      <c r="AB717"/>
      <c r="AC717"/>
      <c r="AD717"/>
    </row>
    <row r="718" spans="27:30" ht="12" customHeight="1" x14ac:dyDescent="0.3">
      <c r="AA718"/>
      <c r="AB718"/>
      <c r="AC718"/>
      <c r="AD718"/>
    </row>
    <row r="719" spans="27:30" ht="12" customHeight="1" x14ac:dyDescent="0.3">
      <c r="AA719"/>
      <c r="AB719"/>
      <c r="AC719"/>
      <c r="AD719"/>
    </row>
    <row r="720" spans="27:30" ht="12" customHeight="1" x14ac:dyDescent="0.3">
      <c r="AA720"/>
      <c r="AB720"/>
      <c r="AC720"/>
      <c r="AD720"/>
    </row>
    <row r="721" spans="27:30" ht="12" customHeight="1" x14ac:dyDescent="0.3">
      <c r="AA721"/>
      <c r="AB721"/>
      <c r="AC721"/>
      <c r="AD721"/>
    </row>
    <row r="722" spans="27:30" ht="12" customHeight="1" x14ac:dyDescent="0.3">
      <c r="AA722"/>
      <c r="AB722"/>
      <c r="AC722"/>
      <c r="AD722"/>
    </row>
    <row r="723" spans="27:30" ht="12" customHeight="1" x14ac:dyDescent="0.3">
      <c r="AA723"/>
      <c r="AB723"/>
      <c r="AC723"/>
      <c r="AD723"/>
    </row>
    <row r="724" spans="27:30" ht="12" customHeight="1" x14ac:dyDescent="0.3">
      <c r="AA724"/>
      <c r="AB724"/>
      <c r="AC724"/>
      <c r="AD724"/>
    </row>
    <row r="725" spans="27:30" ht="12" customHeight="1" x14ac:dyDescent="0.3">
      <c r="AA725"/>
      <c r="AB725"/>
      <c r="AC725"/>
      <c r="AD725"/>
    </row>
    <row r="726" spans="27:30" ht="12" customHeight="1" x14ac:dyDescent="0.3">
      <c r="AA726"/>
      <c r="AB726"/>
      <c r="AC726"/>
      <c r="AD726"/>
    </row>
    <row r="727" spans="27:30" ht="12" customHeight="1" x14ac:dyDescent="0.3">
      <c r="AA727"/>
      <c r="AB727"/>
      <c r="AC727"/>
      <c r="AD727"/>
    </row>
    <row r="728" spans="27:30" ht="12" customHeight="1" x14ac:dyDescent="0.3">
      <c r="AA728"/>
      <c r="AB728"/>
      <c r="AC728"/>
      <c r="AD728"/>
    </row>
    <row r="729" spans="27:30" ht="12" customHeight="1" x14ac:dyDescent="0.3">
      <c r="AA729"/>
      <c r="AB729"/>
      <c r="AC729"/>
      <c r="AD729"/>
    </row>
    <row r="730" spans="27:30" ht="12" customHeight="1" x14ac:dyDescent="0.3">
      <c r="AA730"/>
      <c r="AB730"/>
      <c r="AC730"/>
      <c r="AD730"/>
    </row>
    <row r="731" spans="27:30" ht="12" customHeight="1" x14ac:dyDescent="0.3">
      <c r="AA731"/>
      <c r="AB731"/>
      <c r="AC731"/>
      <c r="AD731"/>
    </row>
    <row r="732" spans="27:30" ht="12" customHeight="1" x14ac:dyDescent="0.3">
      <c r="AA732"/>
      <c r="AB732"/>
      <c r="AC732"/>
      <c r="AD732"/>
    </row>
    <row r="733" spans="27:30" ht="12" customHeight="1" x14ac:dyDescent="0.3">
      <c r="AA733"/>
      <c r="AB733"/>
      <c r="AC733"/>
      <c r="AD733"/>
    </row>
    <row r="734" spans="27:30" ht="12" customHeight="1" x14ac:dyDescent="0.3">
      <c r="AA734"/>
      <c r="AB734"/>
      <c r="AC734"/>
      <c r="AD734"/>
    </row>
    <row r="735" spans="27:30" ht="12" customHeight="1" x14ac:dyDescent="0.3">
      <c r="AA735"/>
      <c r="AB735"/>
      <c r="AC735"/>
      <c r="AD735"/>
    </row>
    <row r="736" spans="27:30" ht="12" customHeight="1" x14ac:dyDescent="0.3">
      <c r="AA736"/>
      <c r="AB736"/>
      <c r="AC736"/>
      <c r="AD736"/>
    </row>
    <row r="737" spans="27:30" ht="12" customHeight="1" x14ac:dyDescent="0.3">
      <c r="AA737"/>
      <c r="AB737"/>
      <c r="AC737"/>
      <c r="AD737"/>
    </row>
    <row r="738" spans="27:30" ht="12" customHeight="1" x14ac:dyDescent="0.3">
      <c r="AA738"/>
      <c r="AB738"/>
      <c r="AC738"/>
      <c r="AD738"/>
    </row>
    <row r="739" spans="27:30" ht="12" customHeight="1" x14ac:dyDescent="0.3">
      <c r="AA739"/>
      <c r="AB739"/>
      <c r="AC739"/>
      <c r="AD739"/>
    </row>
    <row r="740" spans="27:30" ht="12" customHeight="1" x14ac:dyDescent="0.3">
      <c r="AA740"/>
      <c r="AB740"/>
      <c r="AC740"/>
      <c r="AD740"/>
    </row>
    <row r="741" spans="27:30" ht="12" customHeight="1" x14ac:dyDescent="0.3">
      <c r="AA741"/>
      <c r="AB741"/>
      <c r="AC741"/>
      <c r="AD741"/>
    </row>
    <row r="742" spans="27:30" ht="12" customHeight="1" x14ac:dyDescent="0.3">
      <c r="AA742"/>
      <c r="AB742"/>
      <c r="AC742"/>
      <c r="AD742"/>
    </row>
    <row r="743" spans="27:30" ht="12" customHeight="1" x14ac:dyDescent="0.3">
      <c r="AA743"/>
      <c r="AB743"/>
      <c r="AC743"/>
      <c r="AD743"/>
    </row>
    <row r="744" spans="27:30" ht="12" customHeight="1" x14ac:dyDescent="0.3">
      <c r="AA744"/>
      <c r="AB744"/>
      <c r="AC744"/>
      <c r="AD744"/>
    </row>
    <row r="745" spans="27:30" ht="12" customHeight="1" x14ac:dyDescent="0.3">
      <c r="AA745"/>
      <c r="AB745"/>
      <c r="AC745"/>
      <c r="AD745"/>
    </row>
    <row r="746" spans="27:30" ht="12" customHeight="1" x14ac:dyDescent="0.3">
      <c r="AA746"/>
      <c r="AB746"/>
      <c r="AC746"/>
      <c r="AD746"/>
    </row>
    <row r="747" spans="27:30" ht="12" customHeight="1" x14ac:dyDescent="0.3">
      <c r="AA747"/>
      <c r="AB747"/>
      <c r="AC747"/>
      <c r="AD747"/>
    </row>
    <row r="748" spans="27:30" ht="12" customHeight="1" x14ac:dyDescent="0.3">
      <c r="AA748"/>
      <c r="AB748"/>
      <c r="AC748"/>
      <c r="AD748"/>
    </row>
    <row r="749" spans="27:30" ht="12" customHeight="1" x14ac:dyDescent="0.3">
      <c r="AA749"/>
      <c r="AB749"/>
      <c r="AC749"/>
      <c r="AD749"/>
    </row>
    <row r="750" spans="27:30" ht="12" customHeight="1" x14ac:dyDescent="0.3">
      <c r="AA750"/>
      <c r="AB750"/>
      <c r="AC750"/>
      <c r="AD750"/>
    </row>
    <row r="751" spans="27:30" ht="12" customHeight="1" x14ac:dyDescent="0.3">
      <c r="AA751"/>
      <c r="AB751"/>
      <c r="AC751"/>
      <c r="AD751"/>
    </row>
    <row r="752" spans="27:30" ht="12" customHeight="1" x14ac:dyDescent="0.3">
      <c r="AA752"/>
      <c r="AB752"/>
      <c r="AC752"/>
      <c r="AD752"/>
    </row>
    <row r="753" spans="27:30" ht="12" customHeight="1" x14ac:dyDescent="0.3">
      <c r="AA753"/>
      <c r="AB753"/>
      <c r="AC753"/>
      <c r="AD753"/>
    </row>
    <row r="754" spans="27:30" ht="12" customHeight="1" x14ac:dyDescent="0.3">
      <c r="AA754"/>
      <c r="AB754"/>
      <c r="AC754"/>
      <c r="AD754"/>
    </row>
    <row r="755" spans="27:30" ht="12" customHeight="1" x14ac:dyDescent="0.3">
      <c r="AA755"/>
      <c r="AB755"/>
      <c r="AC755"/>
      <c r="AD755"/>
    </row>
    <row r="756" spans="27:30" ht="12" customHeight="1" x14ac:dyDescent="0.3">
      <c r="AA756"/>
      <c r="AB756"/>
      <c r="AC756"/>
      <c r="AD756"/>
    </row>
    <row r="757" spans="27:30" ht="12" customHeight="1" x14ac:dyDescent="0.3">
      <c r="AA757"/>
      <c r="AB757"/>
      <c r="AC757"/>
      <c r="AD757"/>
    </row>
    <row r="758" spans="27:30" ht="12" customHeight="1" x14ac:dyDescent="0.3">
      <c r="AA758"/>
      <c r="AB758"/>
      <c r="AC758"/>
      <c r="AD758"/>
    </row>
    <row r="759" spans="27:30" ht="12" customHeight="1" x14ac:dyDescent="0.3">
      <c r="AA759"/>
      <c r="AB759"/>
      <c r="AC759"/>
      <c r="AD759"/>
    </row>
    <row r="760" spans="27:30" ht="12" customHeight="1" x14ac:dyDescent="0.3">
      <c r="AA760"/>
      <c r="AB760"/>
      <c r="AC760"/>
      <c r="AD760"/>
    </row>
    <row r="761" spans="27:30" ht="12" customHeight="1" x14ac:dyDescent="0.3">
      <c r="AA761"/>
      <c r="AB761"/>
      <c r="AC761"/>
      <c r="AD761"/>
    </row>
    <row r="762" spans="27:30" ht="12" customHeight="1" x14ac:dyDescent="0.3">
      <c r="AA762"/>
      <c r="AB762"/>
      <c r="AC762"/>
      <c r="AD762"/>
    </row>
    <row r="763" spans="27:30" ht="12" customHeight="1" x14ac:dyDescent="0.3">
      <c r="AA763"/>
      <c r="AB763"/>
      <c r="AC763"/>
      <c r="AD763"/>
    </row>
    <row r="764" spans="27:30" ht="12" customHeight="1" x14ac:dyDescent="0.3">
      <c r="AA764"/>
      <c r="AB764"/>
      <c r="AC764"/>
      <c r="AD764"/>
    </row>
    <row r="765" spans="27:30" ht="12" customHeight="1" x14ac:dyDescent="0.3">
      <c r="AA765"/>
      <c r="AB765"/>
      <c r="AC765"/>
      <c r="AD765"/>
    </row>
    <row r="766" spans="27:30" ht="12" customHeight="1" x14ac:dyDescent="0.3">
      <c r="AA766"/>
      <c r="AB766"/>
      <c r="AC766"/>
      <c r="AD766"/>
    </row>
    <row r="767" spans="27:30" ht="12" customHeight="1" x14ac:dyDescent="0.3">
      <c r="AA767"/>
      <c r="AB767"/>
      <c r="AC767"/>
      <c r="AD767"/>
    </row>
    <row r="768" spans="27:30" ht="12" customHeight="1" x14ac:dyDescent="0.3">
      <c r="AA768"/>
      <c r="AB768"/>
      <c r="AC768"/>
      <c r="AD768"/>
    </row>
    <row r="769" spans="27:30" ht="12" customHeight="1" x14ac:dyDescent="0.3">
      <c r="AA769"/>
      <c r="AB769"/>
      <c r="AC769"/>
      <c r="AD769"/>
    </row>
    <row r="770" spans="27:30" ht="12" customHeight="1" x14ac:dyDescent="0.3">
      <c r="AA770"/>
      <c r="AB770"/>
      <c r="AC770"/>
      <c r="AD770"/>
    </row>
    <row r="771" spans="27:30" ht="12" customHeight="1" x14ac:dyDescent="0.3">
      <c r="AA771"/>
      <c r="AB771"/>
      <c r="AC771"/>
      <c r="AD771"/>
    </row>
    <row r="772" spans="27:30" ht="12" customHeight="1" x14ac:dyDescent="0.3">
      <c r="AA772"/>
      <c r="AB772"/>
      <c r="AC772"/>
      <c r="AD772"/>
    </row>
    <row r="773" spans="27:30" ht="12" customHeight="1" x14ac:dyDescent="0.3">
      <c r="AA773"/>
      <c r="AB773"/>
      <c r="AC773"/>
      <c r="AD773"/>
    </row>
    <row r="774" spans="27:30" ht="12" customHeight="1" x14ac:dyDescent="0.3">
      <c r="AA774"/>
      <c r="AB774"/>
      <c r="AC774"/>
      <c r="AD774"/>
    </row>
    <row r="775" spans="27:30" ht="12" customHeight="1" x14ac:dyDescent="0.3">
      <c r="AA775"/>
      <c r="AB775"/>
      <c r="AC775"/>
      <c r="AD775"/>
    </row>
    <row r="776" spans="27:30" ht="12" customHeight="1" x14ac:dyDescent="0.3">
      <c r="AA776"/>
      <c r="AB776"/>
      <c r="AC776"/>
      <c r="AD776"/>
    </row>
    <row r="777" spans="27:30" ht="12" customHeight="1" x14ac:dyDescent="0.3">
      <c r="AA777"/>
      <c r="AB777"/>
      <c r="AC777"/>
      <c r="AD777"/>
    </row>
    <row r="778" spans="27:30" ht="12" customHeight="1" x14ac:dyDescent="0.3">
      <c r="AA778"/>
      <c r="AB778"/>
      <c r="AC778"/>
      <c r="AD778"/>
    </row>
    <row r="779" spans="27:30" ht="12" customHeight="1" x14ac:dyDescent="0.3">
      <c r="AA779"/>
      <c r="AB779"/>
      <c r="AC779"/>
      <c r="AD779"/>
    </row>
    <row r="780" spans="27:30" ht="12" customHeight="1" x14ac:dyDescent="0.3">
      <c r="AA780"/>
      <c r="AB780"/>
      <c r="AC780"/>
      <c r="AD780"/>
    </row>
    <row r="781" spans="27:30" ht="12" customHeight="1" x14ac:dyDescent="0.3">
      <c r="AA781"/>
      <c r="AB781"/>
      <c r="AC781"/>
      <c r="AD781"/>
    </row>
    <row r="782" spans="27:30" ht="12" customHeight="1" x14ac:dyDescent="0.3">
      <c r="AA782"/>
      <c r="AB782"/>
      <c r="AC782"/>
      <c r="AD782"/>
    </row>
    <row r="783" spans="27:30" ht="12" customHeight="1" x14ac:dyDescent="0.3">
      <c r="AA783"/>
      <c r="AB783"/>
      <c r="AC783"/>
      <c r="AD783"/>
    </row>
    <row r="784" spans="27:30" ht="12" customHeight="1" x14ac:dyDescent="0.3">
      <c r="AA784"/>
      <c r="AB784"/>
      <c r="AC784"/>
      <c r="AD784"/>
    </row>
    <row r="785" spans="27:30" ht="12" customHeight="1" x14ac:dyDescent="0.3">
      <c r="AA785"/>
      <c r="AB785"/>
      <c r="AC785"/>
      <c r="AD785"/>
    </row>
    <row r="786" spans="27:30" ht="12" customHeight="1" x14ac:dyDescent="0.3">
      <c r="AA786"/>
      <c r="AB786"/>
      <c r="AC786"/>
      <c r="AD786"/>
    </row>
    <row r="787" spans="27:30" ht="12" customHeight="1" x14ac:dyDescent="0.3">
      <c r="AA787"/>
      <c r="AB787"/>
      <c r="AC787"/>
      <c r="AD787"/>
    </row>
    <row r="788" spans="27:30" ht="12" customHeight="1" x14ac:dyDescent="0.3">
      <c r="AA788"/>
      <c r="AB788"/>
      <c r="AC788"/>
      <c r="AD788"/>
    </row>
    <row r="789" spans="27:30" ht="12" customHeight="1" x14ac:dyDescent="0.3">
      <c r="AA789"/>
      <c r="AB789"/>
      <c r="AC789"/>
      <c r="AD789"/>
    </row>
    <row r="790" spans="27:30" ht="12" customHeight="1" x14ac:dyDescent="0.3">
      <c r="AA790"/>
      <c r="AB790"/>
      <c r="AC790"/>
      <c r="AD790"/>
    </row>
    <row r="791" spans="27:30" ht="12" customHeight="1" x14ac:dyDescent="0.3">
      <c r="AA791"/>
      <c r="AB791"/>
      <c r="AC791"/>
      <c r="AD791"/>
    </row>
    <row r="792" spans="27:30" ht="12" customHeight="1" x14ac:dyDescent="0.3">
      <c r="AA792"/>
      <c r="AB792"/>
      <c r="AC792"/>
      <c r="AD792"/>
    </row>
    <row r="793" spans="27:30" ht="12" customHeight="1" x14ac:dyDescent="0.3">
      <c r="AA793"/>
      <c r="AB793"/>
      <c r="AC793"/>
      <c r="AD793"/>
    </row>
    <row r="794" spans="27:30" ht="12" customHeight="1" x14ac:dyDescent="0.3">
      <c r="AA794"/>
      <c r="AB794"/>
      <c r="AC794"/>
      <c r="AD794"/>
    </row>
    <row r="795" spans="27:30" ht="12" customHeight="1" x14ac:dyDescent="0.3">
      <c r="AA795"/>
      <c r="AB795"/>
      <c r="AC795"/>
      <c r="AD795"/>
    </row>
    <row r="796" spans="27:30" ht="12" customHeight="1" x14ac:dyDescent="0.3">
      <c r="AA796"/>
      <c r="AB796"/>
      <c r="AC796"/>
      <c r="AD796"/>
    </row>
    <row r="797" spans="27:30" ht="12" customHeight="1" x14ac:dyDescent="0.3">
      <c r="AA797"/>
      <c r="AB797"/>
      <c r="AC797"/>
      <c r="AD797"/>
    </row>
    <row r="798" spans="27:30" ht="12" customHeight="1" x14ac:dyDescent="0.3">
      <c r="AA798"/>
      <c r="AB798"/>
      <c r="AC798"/>
      <c r="AD798"/>
    </row>
    <row r="799" spans="27:30" ht="12" customHeight="1" x14ac:dyDescent="0.3">
      <c r="AA799"/>
      <c r="AB799"/>
      <c r="AC799"/>
      <c r="AD799"/>
    </row>
    <row r="800" spans="27:30" ht="12" customHeight="1" x14ac:dyDescent="0.3">
      <c r="AA800"/>
      <c r="AB800"/>
      <c r="AC800"/>
      <c r="AD800"/>
    </row>
    <row r="801" spans="27:30" ht="12" customHeight="1" x14ac:dyDescent="0.3">
      <c r="AA801"/>
      <c r="AB801"/>
      <c r="AC801"/>
      <c r="AD801"/>
    </row>
    <row r="802" spans="27:30" ht="12" customHeight="1" x14ac:dyDescent="0.3">
      <c r="AA802"/>
      <c r="AB802"/>
      <c r="AC802"/>
      <c r="AD802"/>
    </row>
    <row r="803" spans="27:30" ht="12" customHeight="1" x14ac:dyDescent="0.3">
      <c r="AA803"/>
      <c r="AB803"/>
      <c r="AC803"/>
      <c r="AD803"/>
    </row>
    <row r="804" spans="27:30" ht="12" customHeight="1" x14ac:dyDescent="0.3">
      <c r="AA804"/>
      <c r="AB804"/>
      <c r="AC804"/>
      <c r="AD804"/>
    </row>
    <row r="805" spans="27:30" ht="12" customHeight="1" x14ac:dyDescent="0.3">
      <c r="AA805"/>
      <c r="AB805"/>
      <c r="AC805"/>
      <c r="AD805"/>
    </row>
    <row r="806" spans="27:30" ht="12" customHeight="1" x14ac:dyDescent="0.3">
      <c r="AA806"/>
      <c r="AB806"/>
      <c r="AC806"/>
      <c r="AD806"/>
    </row>
    <row r="807" spans="27:30" ht="12" customHeight="1" x14ac:dyDescent="0.3">
      <c r="AA807"/>
      <c r="AB807"/>
      <c r="AC807"/>
      <c r="AD807"/>
    </row>
    <row r="808" spans="27:30" ht="12" customHeight="1" x14ac:dyDescent="0.3">
      <c r="AA808"/>
      <c r="AB808"/>
      <c r="AC808"/>
      <c r="AD808"/>
    </row>
    <row r="809" spans="27:30" ht="12" customHeight="1" x14ac:dyDescent="0.3">
      <c r="AA809"/>
      <c r="AB809"/>
      <c r="AC809"/>
      <c r="AD809"/>
    </row>
    <row r="810" spans="27:30" ht="12" customHeight="1" x14ac:dyDescent="0.3">
      <c r="AA810"/>
      <c r="AB810"/>
      <c r="AC810"/>
      <c r="AD810"/>
    </row>
    <row r="811" spans="27:30" ht="12" customHeight="1" x14ac:dyDescent="0.3">
      <c r="AA811"/>
      <c r="AB811"/>
      <c r="AC811"/>
      <c r="AD811"/>
    </row>
    <row r="812" spans="27:30" ht="12" customHeight="1" x14ac:dyDescent="0.3">
      <c r="AA812"/>
      <c r="AB812"/>
      <c r="AC812"/>
      <c r="AD812"/>
    </row>
    <row r="813" spans="27:30" ht="12" customHeight="1" x14ac:dyDescent="0.3">
      <c r="AA813"/>
      <c r="AB813"/>
      <c r="AC813"/>
      <c r="AD813"/>
    </row>
    <row r="814" spans="27:30" ht="12" customHeight="1" x14ac:dyDescent="0.3">
      <c r="AA814"/>
      <c r="AB814"/>
      <c r="AC814"/>
      <c r="AD814"/>
    </row>
    <row r="815" spans="27:30" ht="12" customHeight="1" x14ac:dyDescent="0.3">
      <c r="AA815"/>
      <c r="AB815"/>
      <c r="AC815"/>
      <c r="AD815"/>
    </row>
    <row r="816" spans="27:30" ht="12" customHeight="1" x14ac:dyDescent="0.3">
      <c r="AA816"/>
      <c r="AB816"/>
      <c r="AC816"/>
      <c r="AD816"/>
    </row>
    <row r="817" spans="27:30" ht="12" customHeight="1" x14ac:dyDescent="0.3">
      <c r="AA817"/>
      <c r="AB817"/>
      <c r="AC817"/>
      <c r="AD817"/>
    </row>
    <row r="818" spans="27:30" ht="12" customHeight="1" x14ac:dyDescent="0.3">
      <c r="AA818"/>
      <c r="AB818"/>
      <c r="AC818"/>
      <c r="AD818"/>
    </row>
    <row r="819" spans="27:30" ht="12" customHeight="1" x14ac:dyDescent="0.3">
      <c r="AA819"/>
      <c r="AB819"/>
      <c r="AC819"/>
      <c r="AD819"/>
    </row>
    <row r="820" spans="27:30" ht="12" customHeight="1" x14ac:dyDescent="0.3">
      <c r="AA820"/>
      <c r="AB820"/>
      <c r="AC820"/>
      <c r="AD820"/>
    </row>
    <row r="821" spans="27:30" ht="12" customHeight="1" x14ac:dyDescent="0.3">
      <c r="AA821"/>
      <c r="AB821"/>
      <c r="AC821"/>
      <c r="AD821"/>
    </row>
    <row r="822" spans="27:30" ht="12" customHeight="1" x14ac:dyDescent="0.3">
      <c r="AA822"/>
      <c r="AB822"/>
      <c r="AC822"/>
      <c r="AD822"/>
    </row>
    <row r="823" spans="27:30" ht="12" customHeight="1" x14ac:dyDescent="0.3">
      <c r="AA823"/>
      <c r="AB823"/>
      <c r="AC823"/>
      <c r="AD823"/>
    </row>
    <row r="824" spans="27:30" ht="12" customHeight="1" x14ac:dyDescent="0.3">
      <c r="AA824"/>
      <c r="AB824"/>
      <c r="AC824"/>
      <c r="AD824"/>
    </row>
    <row r="825" spans="27:30" ht="12" customHeight="1" x14ac:dyDescent="0.3">
      <c r="AA825"/>
      <c r="AB825"/>
      <c r="AC825"/>
      <c r="AD825"/>
    </row>
    <row r="826" spans="27:30" ht="12" customHeight="1" x14ac:dyDescent="0.3">
      <c r="AA826"/>
      <c r="AB826"/>
      <c r="AC826"/>
      <c r="AD826"/>
    </row>
    <row r="827" spans="27:30" ht="12" customHeight="1" x14ac:dyDescent="0.3">
      <c r="AA827"/>
      <c r="AB827"/>
      <c r="AC827"/>
      <c r="AD827"/>
    </row>
    <row r="828" spans="27:30" ht="12" customHeight="1" x14ac:dyDescent="0.3">
      <c r="AA828"/>
      <c r="AB828"/>
      <c r="AC828"/>
      <c r="AD828"/>
    </row>
    <row r="829" spans="27:30" ht="12" customHeight="1" x14ac:dyDescent="0.3">
      <c r="AA829"/>
      <c r="AB829"/>
      <c r="AC829"/>
      <c r="AD829"/>
    </row>
    <row r="830" spans="27:30" ht="12" customHeight="1" x14ac:dyDescent="0.3">
      <c r="AA830"/>
      <c r="AB830"/>
      <c r="AC830"/>
      <c r="AD830"/>
    </row>
    <row r="831" spans="27:30" ht="12" customHeight="1" x14ac:dyDescent="0.3">
      <c r="AA831"/>
      <c r="AB831"/>
      <c r="AC831"/>
      <c r="AD831"/>
    </row>
    <row r="832" spans="27:30" ht="12" customHeight="1" x14ac:dyDescent="0.3">
      <c r="AA832"/>
      <c r="AB832"/>
      <c r="AC832"/>
      <c r="AD832"/>
    </row>
    <row r="833" spans="27:30" ht="12" customHeight="1" x14ac:dyDescent="0.3">
      <c r="AA833"/>
      <c r="AB833"/>
      <c r="AC833"/>
      <c r="AD833"/>
    </row>
    <row r="834" spans="27:30" ht="12" customHeight="1" x14ac:dyDescent="0.3">
      <c r="AA834"/>
      <c r="AB834"/>
      <c r="AC834"/>
      <c r="AD834"/>
    </row>
    <row r="835" spans="27:30" ht="12" customHeight="1" x14ac:dyDescent="0.3">
      <c r="AA835"/>
      <c r="AB835"/>
      <c r="AC835"/>
      <c r="AD835"/>
    </row>
    <row r="836" spans="27:30" ht="12" customHeight="1" x14ac:dyDescent="0.3">
      <c r="AA836"/>
      <c r="AB836"/>
      <c r="AC836"/>
      <c r="AD836"/>
    </row>
    <row r="837" spans="27:30" ht="12" customHeight="1" x14ac:dyDescent="0.3">
      <c r="AA837"/>
      <c r="AB837"/>
      <c r="AC837"/>
      <c r="AD837"/>
    </row>
    <row r="838" spans="27:30" ht="12" customHeight="1" x14ac:dyDescent="0.3">
      <c r="AA838"/>
      <c r="AB838"/>
      <c r="AC838"/>
      <c r="AD838"/>
    </row>
    <row r="839" spans="27:30" ht="12" customHeight="1" x14ac:dyDescent="0.3">
      <c r="AA839"/>
      <c r="AB839"/>
      <c r="AC839"/>
      <c r="AD839"/>
    </row>
    <row r="840" spans="27:30" ht="12" customHeight="1" x14ac:dyDescent="0.3">
      <c r="AA840"/>
      <c r="AB840"/>
      <c r="AC840"/>
      <c r="AD840"/>
    </row>
    <row r="841" spans="27:30" ht="12" customHeight="1" x14ac:dyDescent="0.3">
      <c r="AA841"/>
      <c r="AB841"/>
      <c r="AC841"/>
      <c r="AD841"/>
    </row>
    <row r="842" spans="27:30" ht="12" customHeight="1" x14ac:dyDescent="0.3">
      <c r="AA842"/>
      <c r="AB842"/>
      <c r="AC842"/>
      <c r="AD842"/>
    </row>
    <row r="843" spans="27:30" ht="12" customHeight="1" x14ac:dyDescent="0.3">
      <c r="AA843"/>
      <c r="AB843"/>
      <c r="AC843"/>
      <c r="AD843"/>
    </row>
    <row r="844" spans="27:30" ht="12" customHeight="1" x14ac:dyDescent="0.3">
      <c r="AA844"/>
      <c r="AB844"/>
      <c r="AC844"/>
      <c r="AD844"/>
    </row>
    <row r="845" spans="27:30" ht="12" customHeight="1" x14ac:dyDescent="0.3">
      <c r="AA845"/>
      <c r="AB845"/>
      <c r="AC845"/>
      <c r="AD845"/>
    </row>
    <row r="846" spans="27:30" ht="12" customHeight="1" x14ac:dyDescent="0.3">
      <c r="AA846"/>
      <c r="AB846"/>
      <c r="AC846"/>
      <c r="AD846"/>
    </row>
    <row r="847" spans="27:30" ht="12" customHeight="1" x14ac:dyDescent="0.3">
      <c r="AA847"/>
      <c r="AB847"/>
      <c r="AC847"/>
      <c r="AD847"/>
    </row>
    <row r="848" spans="27:30" ht="12" customHeight="1" x14ac:dyDescent="0.3">
      <c r="AA848"/>
      <c r="AB848"/>
      <c r="AC848"/>
      <c r="AD848"/>
    </row>
    <row r="849" spans="27:30" ht="12" customHeight="1" x14ac:dyDescent="0.3">
      <c r="AA849"/>
      <c r="AB849"/>
      <c r="AC849"/>
      <c r="AD849"/>
    </row>
    <row r="850" spans="27:30" ht="12" customHeight="1" x14ac:dyDescent="0.3">
      <c r="AA850"/>
      <c r="AB850"/>
      <c r="AC850"/>
      <c r="AD850"/>
    </row>
    <row r="851" spans="27:30" ht="12" customHeight="1" x14ac:dyDescent="0.3">
      <c r="AA851"/>
      <c r="AB851"/>
      <c r="AC851"/>
      <c r="AD851"/>
    </row>
    <row r="852" spans="27:30" ht="12" customHeight="1" x14ac:dyDescent="0.3">
      <c r="AA852"/>
      <c r="AB852"/>
      <c r="AC852"/>
      <c r="AD852"/>
    </row>
    <row r="853" spans="27:30" ht="12" customHeight="1" x14ac:dyDescent="0.3">
      <c r="AA853"/>
      <c r="AB853"/>
      <c r="AC853"/>
      <c r="AD853"/>
    </row>
    <row r="854" spans="27:30" ht="12" customHeight="1" x14ac:dyDescent="0.3">
      <c r="AA854"/>
      <c r="AB854"/>
      <c r="AC854"/>
      <c r="AD854"/>
    </row>
    <row r="855" spans="27:30" ht="12" customHeight="1" x14ac:dyDescent="0.3">
      <c r="AA855"/>
      <c r="AB855"/>
      <c r="AC855"/>
      <c r="AD855"/>
    </row>
    <row r="856" spans="27:30" ht="12" customHeight="1" x14ac:dyDescent="0.3">
      <c r="AA856"/>
      <c r="AB856"/>
      <c r="AC856"/>
      <c r="AD856"/>
    </row>
    <row r="857" spans="27:30" ht="12" customHeight="1" x14ac:dyDescent="0.3">
      <c r="AA857"/>
      <c r="AB857"/>
      <c r="AC857"/>
      <c r="AD857"/>
    </row>
    <row r="858" spans="27:30" ht="12" customHeight="1" x14ac:dyDescent="0.3">
      <c r="AA858"/>
      <c r="AB858"/>
      <c r="AC858"/>
      <c r="AD858"/>
    </row>
    <row r="859" spans="27:30" ht="12" customHeight="1" x14ac:dyDescent="0.3">
      <c r="AA859"/>
      <c r="AB859"/>
      <c r="AC859"/>
      <c r="AD859"/>
    </row>
    <row r="860" spans="27:30" ht="12" customHeight="1" x14ac:dyDescent="0.3">
      <c r="AA860"/>
      <c r="AB860"/>
      <c r="AC860"/>
      <c r="AD860"/>
    </row>
    <row r="861" spans="27:30" ht="12" customHeight="1" x14ac:dyDescent="0.3">
      <c r="AA861"/>
      <c r="AB861"/>
      <c r="AC861"/>
      <c r="AD861"/>
    </row>
    <row r="862" spans="27:30" ht="12" customHeight="1" x14ac:dyDescent="0.3">
      <c r="AA862"/>
      <c r="AB862"/>
      <c r="AC862"/>
      <c r="AD862"/>
    </row>
    <row r="863" spans="27:30" ht="12" customHeight="1" x14ac:dyDescent="0.3">
      <c r="AA863"/>
      <c r="AB863"/>
      <c r="AC863"/>
      <c r="AD863"/>
    </row>
    <row r="864" spans="27:30" ht="12" customHeight="1" x14ac:dyDescent="0.3">
      <c r="AA864"/>
      <c r="AB864"/>
      <c r="AC864"/>
      <c r="AD864"/>
    </row>
    <row r="865" spans="27:30" ht="12" customHeight="1" x14ac:dyDescent="0.3">
      <c r="AA865"/>
      <c r="AB865"/>
      <c r="AC865"/>
      <c r="AD865"/>
    </row>
    <row r="866" spans="27:30" ht="12" customHeight="1" x14ac:dyDescent="0.3">
      <c r="AA866"/>
      <c r="AB866"/>
      <c r="AC866"/>
      <c r="AD866"/>
    </row>
    <row r="867" spans="27:30" ht="12" customHeight="1" x14ac:dyDescent="0.3">
      <c r="AA867"/>
      <c r="AB867"/>
      <c r="AC867"/>
      <c r="AD867"/>
    </row>
    <row r="868" spans="27:30" ht="12" customHeight="1" x14ac:dyDescent="0.3">
      <c r="AA868"/>
      <c r="AB868"/>
      <c r="AC868"/>
      <c r="AD868"/>
    </row>
    <row r="869" spans="27:30" ht="12" customHeight="1" x14ac:dyDescent="0.3">
      <c r="AA869"/>
      <c r="AB869"/>
      <c r="AC869"/>
      <c r="AD869"/>
    </row>
    <row r="870" spans="27:30" ht="12" customHeight="1" x14ac:dyDescent="0.3">
      <c r="AA870"/>
      <c r="AB870"/>
      <c r="AC870"/>
      <c r="AD870"/>
    </row>
    <row r="871" spans="27:30" ht="12" customHeight="1" x14ac:dyDescent="0.3">
      <c r="AA871"/>
      <c r="AB871"/>
      <c r="AC871"/>
      <c r="AD871"/>
    </row>
    <row r="872" spans="27:30" ht="12" customHeight="1" x14ac:dyDescent="0.3">
      <c r="AA872"/>
      <c r="AB872"/>
      <c r="AC872"/>
      <c r="AD872"/>
    </row>
    <row r="873" spans="27:30" ht="12" customHeight="1" x14ac:dyDescent="0.3">
      <c r="AA873"/>
      <c r="AB873"/>
      <c r="AC873"/>
      <c r="AD873"/>
    </row>
    <row r="874" spans="27:30" ht="12" customHeight="1" x14ac:dyDescent="0.3">
      <c r="AA874"/>
      <c r="AB874"/>
      <c r="AC874"/>
      <c r="AD874"/>
    </row>
    <row r="875" spans="27:30" ht="12" customHeight="1" x14ac:dyDescent="0.3">
      <c r="AA875"/>
      <c r="AB875"/>
      <c r="AC875"/>
      <c r="AD875"/>
    </row>
    <row r="876" spans="27:30" ht="12" customHeight="1" x14ac:dyDescent="0.3">
      <c r="AA876"/>
      <c r="AB876"/>
      <c r="AC876"/>
      <c r="AD876"/>
    </row>
    <row r="877" spans="27:30" ht="12" customHeight="1" x14ac:dyDescent="0.3">
      <c r="AA877"/>
      <c r="AB877"/>
      <c r="AC877"/>
      <c r="AD877"/>
    </row>
    <row r="878" spans="27:30" ht="12" customHeight="1" x14ac:dyDescent="0.3">
      <c r="AA878"/>
      <c r="AB878"/>
      <c r="AC878"/>
      <c r="AD878"/>
    </row>
    <row r="879" spans="27:30" ht="12" customHeight="1" x14ac:dyDescent="0.3">
      <c r="AA879"/>
      <c r="AB879"/>
      <c r="AC879"/>
      <c r="AD879"/>
    </row>
    <row r="880" spans="27:30" ht="12" customHeight="1" x14ac:dyDescent="0.3">
      <c r="AA880"/>
      <c r="AB880"/>
      <c r="AC880"/>
      <c r="AD880"/>
    </row>
    <row r="881" spans="27:30" ht="12" customHeight="1" x14ac:dyDescent="0.3">
      <c r="AA881"/>
      <c r="AB881"/>
      <c r="AC881"/>
      <c r="AD881"/>
    </row>
    <row r="882" spans="27:30" ht="12" customHeight="1" x14ac:dyDescent="0.3">
      <c r="AA882"/>
      <c r="AB882"/>
      <c r="AC882"/>
      <c r="AD882"/>
    </row>
    <row r="883" spans="27:30" ht="12" customHeight="1" x14ac:dyDescent="0.3">
      <c r="AA883"/>
      <c r="AB883"/>
      <c r="AC883"/>
      <c r="AD883"/>
    </row>
    <row r="884" spans="27:30" ht="12" customHeight="1" x14ac:dyDescent="0.3">
      <c r="AA884"/>
      <c r="AB884"/>
      <c r="AC884"/>
      <c r="AD884"/>
    </row>
    <row r="885" spans="27:30" ht="12" customHeight="1" x14ac:dyDescent="0.3">
      <c r="AA885"/>
      <c r="AB885"/>
      <c r="AC885"/>
      <c r="AD885"/>
    </row>
    <row r="886" spans="27:30" ht="12" customHeight="1" x14ac:dyDescent="0.3">
      <c r="AA886"/>
      <c r="AB886"/>
      <c r="AC886"/>
      <c r="AD886"/>
    </row>
    <row r="887" spans="27:30" ht="12" customHeight="1" x14ac:dyDescent="0.3">
      <c r="AA887"/>
      <c r="AB887"/>
      <c r="AC887"/>
      <c r="AD887"/>
    </row>
    <row r="888" spans="27:30" ht="12" customHeight="1" x14ac:dyDescent="0.3">
      <c r="AA888"/>
      <c r="AB888"/>
      <c r="AC888"/>
      <c r="AD888"/>
    </row>
    <row r="889" spans="27:30" ht="12" customHeight="1" x14ac:dyDescent="0.3">
      <c r="AA889"/>
      <c r="AB889"/>
      <c r="AC889"/>
      <c r="AD889"/>
    </row>
    <row r="890" spans="27:30" ht="12" customHeight="1" x14ac:dyDescent="0.3">
      <c r="AA890"/>
      <c r="AB890"/>
      <c r="AC890"/>
      <c r="AD890"/>
    </row>
    <row r="891" spans="27:30" ht="12" customHeight="1" x14ac:dyDescent="0.3">
      <c r="AA891"/>
      <c r="AB891"/>
      <c r="AC891"/>
      <c r="AD891"/>
    </row>
    <row r="892" spans="27:30" ht="12" customHeight="1" x14ac:dyDescent="0.3">
      <c r="AA892"/>
      <c r="AB892"/>
      <c r="AC892"/>
      <c r="AD892"/>
    </row>
    <row r="893" spans="27:30" ht="12" customHeight="1" x14ac:dyDescent="0.3">
      <c r="AA893"/>
      <c r="AB893"/>
      <c r="AC893"/>
      <c r="AD893"/>
    </row>
    <row r="894" spans="27:30" ht="12" customHeight="1" x14ac:dyDescent="0.3">
      <c r="AA894"/>
      <c r="AB894"/>
      <c r="AC894"/>
      <c r="AD894"/>
    </row>
    <row r="895" spans="27:30" ht="12" customHeight="1" x14ac:dyDescent="0.3">
      <c r="AA895"/>
      <c r="AB895"/>
      <c r="AC895"/>
      <c r="AD895"/>
    </row>
    <row r="896" spans="27:30" ht="12" customHeight="1" x14ac:dyDescent="0.3">
      <c r="AA896"/>
      <c r="AB896"/>
      <c r="AC896"/>
      <c r="AD896"/>
    </row>
    <row r="897" spans="27:30" ht="12" customHeight="1" x14ac:dyDescent="0.3">
      <c r="AA897"/>
      <c r="AB897"/>
      <c r="AC897"/>
      <c r="AD897"/>
    </row>
    <row r="898" spans="27:30" ht="12" customHeight="1" x14ac:dyDescent="0.3">
      <c r="AA898"/>
      <c r="AB898"/>
      <c r="AC898"/>
      <c r="AD898"/>
    </row>
    <row r="899" spans="27:30" ht="12" customHeight="1" x14ac:dyDescent="0.3">
      <c r="AA899"/>
      <c r="AB899"/>
      <c r="AC899"/>
      <c r="AD899"/>
    </row>
    <row r="900" spans="27:30" ht="12" customHeight="1" x14ac:dyDescent="0.3">
      <c r="AA900"/>
      <c r="AB900"/>
      <c r="AC900"/>
      <c r="AD900"/>
    </row>
    <row r="901" spans="27:30" ht="12" customHeight="1" x14ac:dyDescent="0.3">
      <c r="AA901"/>
      <c r="AB901"/>
      <c r="AC901"/>
      <c r="AD901"/>
    </row>
    <row r="902" spans="27:30" ht="12" customHeight="1" x14ac:dyDescent="0.3">
      <c r="AA902"/>
      <c r="AB902"/>
      <c r="AC902"/>
      <c r="AD902"/>
    </row>
    <row r="903" spans="27:30" ht="12" customHeight="1" x14ac:dyDescent="0.3">
      <c r="AA903"/>
      <c r="AB903"/>
      <c r="AC903"/>
      <c r="AD903"/>
    </row>
    <row r="904" spans="27:30" ht="12" customHeight="1" x14ac:dyDescent="0.3">
      <c r="AA904"/>
      <c r="AB904"/>
      <c r="AC904"/>
      <c r="AD904"/>
    </row>
    <row r="905" spans="27:30" ht="12" customHeight="1" x14ac:dyDescent="0.3">
      <c r="AA905"/>
      <c r="AB905"/>
      <c r="AC905"/>
      <c r="AD905"/>
    </row>
    <row r="906" spans="27:30" ht="12" customHeight="1" x14ac:dyDescent="0.3">
      <c r="AA906"/>
      <c r="AB906"/>
      <c r="AC906"/>
      <c r="AD906"/>
    </row>
    <row r="907" spans="27:30" ht="12" customHeight="1" x14ac:dyDescent="0.3">
      <c r="AA907"/>
      <c r="AB907"/>
      <c r="AC907"/>
      <c r="AD907"/>
    </row>
    <row r="908" spans="27:30" ht="12" customHeight="1" x14ac:dyDescent="0.3">
      <c r="AA908"/>
      <c r="AB908"/>
      <c r="AC908"/>
      <c r="AD908"/>
    </row>
    <row r="909" spans="27:30" ht="12" customHeight="1" x14ac:dyDescent="0.3">
      <c r="AA909"/>
      <c r="AB909"/>
      <c r="AC909"/>
      <c r="AD909"/>
    </row>
    <row r="910" spans="27:30" ht="12" customHeight="1" x14ac:dyDescent="0.3">
      <c r="AA910"/>
      <c r="AB910"/>
      <c r="AC910"/>
      <c r="AD910"/>
    </row>
    <row r="911" spans="27:30" ht="12" customHeight="1" x14ac:dyDescent="0.3">
      <c r="AA911"/>
      <c r="AB911"/>
      <c r="AC911"/>
      <c r="AD911"/>
    </row>
    <row r="912" spans="27:30" ht="12" customHeight="1" x14ac:dyDescent="0.3">
      <c r="AA912"/>
      <c r="AB912"/>
      <c r="AC912"/>
      <c r="AD912"/>
    </row>
    <row r="913" spans="27:30" ht="12" customHeight="1" x14ac:dyDescent="0.3">
      <c r="AA913"/>
      <c r="AB913"/>
      <c r="AC913"/>
      <c r="AD913"/>
    </row>
    <row r="914" spans="27:30" ht="12" customHeight="1" x14ac:dyDescent="0.3">
      <c r="AA914"/>
      <c r="AB914"/>
      <c r="AC914"/>
      <c r="AD914"/>
    </row>
    <row r="915" spans="27:30" ht="12" customHeight="1" x14ac:dyDescent="0.3">
      <c r="AA915"/>
      <c r="AB915"/>
      <c r="AC915"/>
      <c r="AD915"/>
    </row>
    <row r="916" spans="27:30" ht="12" customHeight="1" x14ac:dyDescent="0.3">
      <c r="AA916"/>
      <c r="AB916"/>
      <c r="AC916"/>
      <c r="AD916"/>
    </row>
    <row r="917" spans="27:30" ht="12" customHeight="1" x14ac:dyDescent="0.3">
      <c r="AA917"/>
      <c r="AB917"/>
      <c r="AC917"/>
      <c r="AD917"/>
    </row>
    <row r="918" spans="27:30" ht="12" customHeight="1" x14ac:dyDescent="0.3">
      <c r="AA918"/>
      <c r="AB918"/>
      <c r="AC918"/>
      <c r="AD918"/>
    </row>
    <row r="919" spans="27:30" ht="12" customHeight="1" x14ac:dyDescent="0.3">
      <c r="AA919"/>
      <c r="AB919"/>
      <c r="AC919"/>
      <c r="AD919"/>
    </row>
    <row r="920" spans="27:30" ht="12" customHeight="1" x14ac:dyDescent="0.3">
      <c r="AA920"/>
      <c r="AB920"/>
      <c r="AC920"/>
      <c r="AD920"/>
    </row>
    <row r="921" spans="27:30" ht="12" customHeight="1" x14ac:dyDescent="0.3">
      <c r="AA921"/>
      <c r="AB921"/>
      <c r="AC921"/>
      <c r="AD921"/>
    </row>
    <row r="922" spans="27:30" ht="12" customHeight="1" x14ac:dyDescent="0.3">
      <c r="AA922"/>
      <c r="AB922"/>
      <c r="AC922"/>
      <c r="AD922"/>
    </row>
    <row r="923" spans="27:30" ht="12" customHeight="1" x14ac:dyDescent="0.3">
      <c r="AA923"/>
      <c r="AB923"/>
      <c r="AC923"/>
      <c r="AD923"/>
    </row>
    <row r="924" spans="27:30" ht="12" customHeight="1" x14ac:dyDescent="0.3">
      <c r="AA924"/>
      <c r="AB924"/>
      <c r="AC924"/>
      <c r="AD924"/>
    </row>
    <row r="925" spans="27:30" ht="12" customHeight="1" x14ac:dyDescent="0.3">
      <c r="AA925"/>
      <c r="AB925"/>
      <c r="AC925"/>
      <c r="AD925"/>
    </row>
    <row r="926" spans="27:30" ht="12" customHeight="1" x14ac:dyDescent="0.3">
      <c r="AA926"/>
      <c r="AB926"/>
      <c r="AC926"/>
      <c r="AD926"/>
    </row>
    <row r="927" spans="27:30" ht="12" customHeight="1" x14ac:dyDescent="0.3">
      <c r="AA927"/>
      <c r="AB927"/>
      <c r="AC927"/>
      <c r="AD927"/>
    </row>
    <row r="928" spans="27:30" ht="12" customHeight="1" x14ac:dyDescent="0.3">
      <c r="AA928"/>
      <c r="AB928"/>
      <c r="AC928"/>
      <c r="AD928"/>
    </row>
    <row r="929" spans="27:30" ht="12" customHeight="1" x14ac:dyDescent="0.3">
      <c r="AA929"/>
      <c r="AB929"/>
      <c r="AC929"/>
      <c r="AD929"/>
    </row>
    <row r="930" spans="27:30" ht="12" customHeight="1" x14ac:dyDescent="0.3">
      <c r="AA930"/>
      <c r="AB930"/>
      <c r="AC930"/>
      <c r="AD930"/>
    </row>
    <row r="931" spans="27:30" ht="12" customHeight="1" x14ac:dyDescent="0.3">
      <c r="AA931"/>
      <c r="AB931"/>
      <c r="AC931"/>
      <c r="AD931"/>
    </row>
    <row r="932" spans="27:30" ht="12" customHeight="1" x14ac:dyDescent="0.3">
      <c r="AA932"/>
      <c r="AB932"/>
      <c r="AC932"/>
      <c r="AD932"/>
    </row>
    <row r="933" spans="27:30" ht="12" customHeight="1" x14ac:dyDescent="0.3">
      <c r="AA933"/>
      <c r="AB933"/>
      <c r="AC933"/>
      <c r="AD933"/>
    </row>
    <row r="934" spans="27:30" ht="12" customHeight="1" x14ac:dyDescent="0.3">
      <c r="AA934"/>
      <c r="AB934"/>
      <c r="AC934"/>
      <c r="AD934"/>
    </row>
    <row r="935" spans="27:30" ht="12" customHeight="1" x14ac:dyDescent="0.3">
      <c r="AA935"/>
      <c r="AB935"/>
      <c r="AC935"/>
      <c r="AD935"/>
    </row>
    <row r="936" spans="27:30" ht="12" customHeight="1" x14ac:dyDescent="0.3">
      <c r="AA936"/>
      <c r="AB936"/>
      <c r="AC936"/>
      <c r="AD936"/>
    </row>
    <row r="937" spans="27:30" ht="12" customHeight="1" x14ac:dyDescent="0.3">
      <c r="AA937"/>
      <c r="AB937"/>
      <c r="AC937"/>
      <c r="AD937"/>
    </row>
    <row r="938" spans="27:30" ht="12" customHeight="1" x14ac:dyDescent="0.3">
      <c r="AA938"/>
      <c r="AB938"/>
      <c r="AC938"/>
      <c r="AD938"/>
    </row>
    <row r="939" spans="27:30" ht="12" customHeight="1" x14ac:dyDescent="0.3">
      <c r="AA939"/>
      <c r="AB939"/>
      <c r="AC939"/>
      <c r="AD939"/>
    </row>
    <row r="940" spans="27:30" ht="12" customHeight="1" x14ac:dyDescent="0.3">
      <c r="AA940"/>
      <c r="AB940"/>
      <c r="AC940"/>
      <c r="AD940"/>
    </row>
    <row r="941" spans="27:30" ht="12" customHeight="1" x14ac:dyDescent="0.3">
      <c r="AA941"/>
      <c r="AB941"/>
      <c r="AC941"/>
      <c r="AD941"/>
    </row>
    <row r="942" spans="27:30" ht="12" customHeight="1" x14ac:dyDescent="0.3">
      <c r="AA942"/>
      <c r="AB942"/>
      <c r="AC942"/>
      <c r="AD942"/>
    </row>
    <row r="943" spans="27:30" ht="12" customHeight="1" x14ac:dyDescent="0.3">
      <c r="AA943"/>
      <c r="AB943"/>
      <c r="AC943"/>
      <c r="AD943"/>
    </row>
    <row r="944" spans="27:30" ht="12" customHeight="1" x14ac:dyDescent="0.3">
      <c r="AA944"/>
      <c r="AB944"/>
      <c r="AC944"/>
      <c r="AD944"/>
    </row>
    <row r="945" spans="27:30" ht="12" customHeight="1" x14ac:dyDescent="0.3">
      <c r="AA945"/>
      <c r="AB945"/>
      <c r="AC945"/>
      <c r="AD945"/>
    </row>
    <row r="946" spans="27:30" ht="12" customHeight="1" x14ac:dyDescent="0.3">
      <c r="AA946"/>
      <c r="AB946"/>
      <c r="AC946"/>
      <c r="AD946"/>
    </row>
    <row r="947" spans="27:30" ht="12" customHeight="1" x14ac:dyDescent="0.3">
      <c r="AA947"/>
      <c r="AB947"/>
      <c r="AC947"/>
      <c r="AD947"/>
    </row>
    <row r="948" spans="27:30" ht="12" customHeight="1" x14ac:dyDescent="0.3">
      <c r="AA948"/>
      <c r="AB948"/>
      <c r="AC948"/>
      <c r="AD948"/>
    </row>
    <row r="949" spans="27:30" ht="12" customHeight="1" x14ac:dyDescent="0.3">
      <c r="AA949"/>
      <c r="AB949"/>
      <c r="AC949"/>
      <c r="AD949"/>
    </row>
    <row r="950" spans="27:30" ht="12" customHeight="1" x14ac:dyDescent="0.3">
      <c r="AA950"/>
      <c r="AB950"/>
      <c r="AC950"/>
      <c r="AD950"/>
    </row>
    <row r="951" spans="27:30" ht="12" customHeight="1" x14ac:dyDescent="0.3">
      <c r="AA951"/>
      <c r="AB951"/>
      <c r="AC951"/>
      <c r="AD951"/>
    </row>
    <row r="952" spans="27:30" ht="12" customHeight="1" x14ac:dyDescent="0.3">
      <c r="AA952"/>
      <c r="AB952"/>
      <c r="AC952"/>
      <c r="AD952"/>
    </row>
    <row r="953" spans="27:30" ht="12" customHeight="1" x14ac:dyDescent="0.3">
      <c r="AA953"/>
      <c r="AB953"/>
      <c r="AC953"/>
      <c r="AD953"/>
    </row>
    <row r="954" spans="27:30" ht="12" customHeight="1" x14ac:dyDescent="0.3">
      <c r="AA954"/>
      <c r="AB954"/>
      <c r="AC954"/>
      <c r="AD954"/>
    </row>
    <row r="955" spans="27:30" ht="12" customHeight="1" x14ac:dyDescent="0.3">
      <c r="AA955"/>
      <c r="AB955"/>
      <c r="AC955"/>
      <c r="AD955"/>
    </row>
    <row r="956" spans="27:30" ht="12" customHeight="1" x14ac:dyDescent="0.3">
      <c r="AA956"/>
      <c r="AB956"/>
      <c r="AC956"/>
      <c r="AD956"/>
    </row>
    <row r="957" spans="27:30" ht="12" customHeight="1" x14ac:dyDescent="0.3">
      <c r="AA957"/>
      <c r="AB957"/>
      <c r="AC957"/>
      <c r="AD957"/>
    </row>
    <row r="958" spans="27:30" ht="12" customHeight="1" x14ac:dyDescent="0.3">
      <c r="AA958"/>
      <c r="AB958"/>
      <c r="AC958"/>
      <c r="AD958"/>
    </row>
    <row r="959" spans="27:30" ht="12" customHeight="1" x14ac:dyDescent="0.3">
      <c r="AA959"/>
      <c r="AB959"/>
      <c r="AC959"/>
      <c r="AD959"/>
    </row>
    <row r="960" spans="27:30" ht="12" customHeight="1" x14ac:dyDescent="0.3">
      <c r="AA960"/>
      <c r="AB960"/>
      <c r="AC960"/>
      <c r="AD960"/>
    </row>
    <row r="961" spans="27:30" ht="12" customHeight="1" x14ac:dyDescent="0.3">
      <c r="AA961"/>
      <c r="AB961"/>
      <c r="AC961"/>
      <c r="AD961"/>
    </row>
    <row r="962" spans="27:30" ht="12" customHeight="1" x14ac:dyDescent="0.3">
      <c r="AA962"/>
      <c r="AB962"/>
      <c r="AC962"/>
      <c r="AD962"/>
    </row>
    <row r="963" spans="27:30" ht="12" customHeight="1" x14ac:dyDescent="0.3">
      <c r="AA963"/>
      <c r="AB963"/>
      <c r="AC963"/>
      <c r="AD963"/>
    </row>
    <row r="964" spans="27:30" ht="12" customHeight="1" x14ac:dyDescent="0.3">
      <c r="AA964"/>
      <c r="AB964"/>
      <c r="AC964"/>
      <c r="AD964"/>
    </row>
    <row r="965" spans="27:30" ht="12" customHeight="1" x14ac:dyDescent="0.3">
      <c r="AA965"/>
      <c r="AB965"/>
      <c r="AC965"/>
      <c r="AD965"/>
    </row>
    <row r="966" spans="27:30" ht="12" customHeight="1" x14ac:dyDescent="0.3">
      <c r="AA966"/>
      <c r="AB966"/>
      <c r="AC966"/>
      <c r="AD966"/>
    </row>
    <row r="967" spans="27:30" ht="12" customHeight="1" x14ac:dyDescent="0.3">
      <c r="AA967"/>
      <c r="AB967"/>
      <c r="AC967"/>
      <c r="AD967"/>
    </row>
    <row r="968" spans="27:30" ht="12" customHeight="1" x14ac:dyDescent="0.3">
      <c r="AA968"/>
      <c r="AB968"/>
      <c r="AC968"/>
      <c r="AD968"/>
    </row>
    <row r="969" spans="27:30" ht="12" customHeight="1" x14ac:dyDescent="0.3">
      <c r="AA969"/>
      <c r="AB969"/>
      <c r="AC969"/>
      <c r="AD969"/>
    </row>
    <row r="970" spans="27:30" ht="12" customHeight="1" x14ac:dyDescent="0.3">
      <c r="AA970"/>
      <c r="AB970"/>
      <c r="AC970"/>
      <c r="AD970"/>
    </row>
    <row r="971" spans="27:30" ht="12" customHeight="1" x14ac:dyDescent="0.3">
      <c r="AA971"/>
      <c r="AB971"/>
      <c r="AC971"/>
      <c r="AD971"/>
    </row>
    <row r="972" spans="27:30" ht="12" customHeight="1" x14ac:dyDescent="0.3">
      <c r="AA972"/>
      <c r="AB972"/>
      <c r="AC972"/>
      <c r="AD972"/>
    </row>
    <row r="973" spans="27:30" ht="12" customHeight="1" x14ac:dyDescent="0.3">
      <c r="AA973"/>
      <c r="AB973"/>
      <c r="AC973"/>
      <c r="AD973"/>
    </row>
    <row r="974" spans="27:30" ht="12" customHeight="1" x14ac:dyDescent="0.3">
      <c r="AA974"/>
      <c r="AB974"/>
      <c r="AC974"/>
      <c r="AD974"/>
    </row>
    <row r="975" spans="27:30" ht="12" customHeight="1" x14ac:dyDescent="0.3">
      <c r="AA975"/>
      <c r="AB975"/>
      <c r="AC975"/>
      <c r="AD975"/>
    </row>
    <row r="976" spans="27:30" ht="12" customHeight="1" x14ac:dyDescent="0.3">
      <c r="AA976"/>
      <c r="AB976"/>
      <c r="AC976"/>
      <c r="AD976"/>
    </row>
    <row r="977" spans="27:30" ht="12" customHeight="1" x14ac:dyDescent="0.3">
      <c r="AA977"/>
      <c r="AB977"/>
      <c r="AC977"/>
      <c r="AD977"/>
    </row>
    <row r="978" spans="27:30" ht="12" customHeight="1" x14ac:dyDescent="0.3">
      <c r="AA978"/>
      <c r="AB978"/>
      <c r="AC978"/>
      <c r="AD978"/>
    </row>
    <row r="979" spans="27:30" ht="12" customHeight="1" x14ac:dyDescent="0.3">
      <c r="AA979"/>
      <c r="AB979"/>
      <c r="AC979"/>
      <c r="AD979"/>
    </row>
    <row r="980" spans="27:30" ht="12" customHeight="1" x14ac:dyDescent="0.3">
      <c r="AA980"/>
      <c r="AB980"/>
      <c r="AC980"/>
      <c r="AD980"/>
    </row>
    <row r="981" spans="27:30" ht="12" customHeight="1" x14ac:dyDescent="0.3">
      <c r="AA981"/>
      <c r="AB981"/>
      <c r="AC981"/>
      <c r="AD981"/>
    </row>
    <row r="982" spans="27:30" ht="12" customHeight="1" x14ac:dyDescent="0.3">
      <c r="AA982"/>
      <c r="AB982"/>
      <c r="AC982"/>
      <c r="AD982"/>
    </row>
    <row r="983" spans="27:30" ht="12" customHeight="1" x14ac:dyDescent="0.3">
      <c r="AA983"/>
      <c r="AB983"/>
      <c r="AC983"/>
      <c r="AD983"/>
    </row>
    <row r="984" spans="27:30" ht="12" customHeight="1" x14ac:dyDescent="0.3">
      <c r="AA984"/>
      <c r="AB984"/>
      <c r="AC984"/>
      <c r="AD984"/>
    </row>
    <row r="985" spans="27:30" ht="12" customHeight="1" x14ac:dyDescent="0.3">
      <c r="AA985"/>
      <c r="AB985"/>
      <c r="AC985"/>
      <c r="AD985"/>
    </row>
    <row r="986" spans="27:30" ht="12" customHeight="1" x14ac:dyDescent="0.3">
      <c r="AA986"/>
      <c r="AB986"/>
      <c r="AC986"/>
      <c r="AD986"/>
    </row>
    <row r="987" spans="27:30" ht="12" customHeight="1" x14ac:dyDescent="0.3">
      <c r="AA987"/>
      <c r="AB987"/>
      <c r="AC987"/>
      <c r="AD987"/>
    </row>
    <row r="988" spans="27:30" ht="12" customHeight="1" x14ac:dyDescent="0.3">
      <c r="AA988"/>
      <c r="AB988"/>
      <c r="AC988"/>
      <c r="AD988"/>
    </row>
    <row r="989" spans="27:30" ht="12" customHeight="1" x14ac:dyDescent="0.3">
      <c r="AA989"/>
      <c r="AB989"/>
      <c r="AC989"/>
      <c r="AD989"/>
    </row>
    <row r="990" spans="27:30" ht="12" customHeight="1" x14ac:dyDescent="0.3">
      <c r="AA990"/>
      <c r="AB990"/>
      <c r="AC990"/>
      <c r="AD990"/>
    </row>
    <row r="991" spans="27:30" ht="12" customHeight="1" x14ac:dyDescent="0.3">
      <c r="AA991"/>
      <c r="AB991"/>
      <c r="AC991"/>
      <c r="AD991"/>
    </row>
    <row r="992" spans="27:30" ht="12" customHeight="1" x14ac:dyDescent="0.3">
      <c r="AA992"/>
      <c r="AB992"/>
      <c r="AC992"/>
      <c r="AD992"/>
    </row>
    <row r="993" spans="27:30" ht="12" customHeight="1" x14ac:dyDescent="0.3">
      <c r="AA993"/>
      <c r="AB993"/>
      <c r="AC993"/>
      <c r="AD993"/>
    </row>
    <row r="994" spans="27:30" ht="12" customHeight="1" x14ac:dyDescent="0.3">
      <c r="AA994"/>
      <c r="AB994"/>
      <c r="AC994"/>
      <c r="AD994"/>
    </row>
    <row r="995" spans="27:30" ht="12" customHeight="1" x14ac:dyDescent="0.3">
      <c r="AA995"/>
      <c r="AB995"/>
      <c r="AC995"/>
      <c r="AD995"/>
    </row>
    <row r="996" spans="27:30" ht="12" customHeight="1" x14ac:dyDescent="0.3">
      <c r="AA996"/>
      <c r="AB996"/>
      <c r="AC996"/>
      <c r="AD996"/>
    </row>
    <row r="997" spans="27:30" ht="12" customHeight="1" x14ac:dyDescent="0.3">
      <c r="AA997"/>
      <c r="AB997"/>
      <c r="AC997"/>
      <c r="AD997"/>
    </row>
    <row r="998" spans="27:30" ht="12" customHeight="1" x14ac:dyDescent="0.3">
      <c r="AA998"/>
      <c r="AB998"/>
      <c r="AC998"/>
      <c r="AD998"/>
    </row>
    <row r="999" spans="27:30" ht="12" customHeight="1" x14ac:dyDescent="0.3">
      <c r="AA999"/>
      <c r="AB999"/>
      <c r="AC999"/>
      <c r="AD999"/>
    </row>
    <row r="1000" spans="27:30" ht="12" customHeight="1" x14ac:dyDescent="0.3">
      <c r="AA1000"/>
      <c r="AB1000"/>
      <c r="AC1000"/>
      <c r="AD1000"/>
    </row>
    <row r="1001" spans="27:30" ht="12" customHeight="1" x14ac:dyDescent="0.3">
      <c r="AA1001"/>
      <c r="AB1001"/>
      <c r="AC1001"/>
      <c r="AD1001"/>
    </row>
    <row r="1002" spans="27:30" ht="12" customHeight="1" x14ac:dyDescent="0.3">
      <c r="AA1002"/>
      <c r="AB1002"/>
      <c r="AC1002"/>
      <c r="AD1002"/>
    </row>
    <row r="1003" spans="27:30" ht="12" customHeight="1" x14ac:dyDescent="0.3">
      <c r="AA1003"/>
      <c r="AB1003"/>
      <c r="AC1003"/>
      <c r="AD1003"/>
    </row>
    <row r="1004" spans="27:30" ht="12" customHeight="1" x14ac:dyDescent="0.3">
      <c r="AA1004"/>
      <c r="AB1004"/>
      <c r="AC1004"/>
      <c r="AD1004"/>
    </row>
    <row r="1005" spans="27:30" ht="12" customHeight="1" x14ac:dyDescent="0.3">
      <c r="AA1005"/>
      <c r="AB1005"/>
      <c r="AC1005"/>
      <c r="AD1005"/>
    </row>
    <row r="1006" spans="27:30" ht="12" customHeight="1" x14ac:dyDescent="0.3">
      <c r="AA1006"/>
      <c r="AB1006"/>
      <c r="AC1006"/>
      <c r="AD1006"/>
    </row>
    <row r="1007" spans="27:30" ht="12" customHeight="1" x14ac:dyDescent="0.3">
      <c r="AA1007"/>
      <c r="AB1007"/>
      <c r="AC1007"/>
      <c r="AD1007"/>
    </row>
    <row r="1008" spans="27:30" ht="12" customHeight="1" x14ac:dyDescent="0.3">
      <c r="AA1008"/>
      <c r="AB1008"/>
      <c r="AC1008"/>
      <c r="AD1008"/>
    </row>
    <row r="1009" spans="27:30" ht="12" customHeight="1" x14ac:dyDescent="0.3">
      <c r="AA1009"/>
      <c r="AB1009"/>
      <c r="AC1009"/>
      <c r="AD1009"/>
    </row>
    <row r="1010" spans="27:30" ht="12" customHeight="1" x14ac:dyDescent="0.3">
      <c r="AA1010"/>
      <c r="AB1010"/>
      <c r="AC1010"/>
      <c r="AD1010"/>
    </row>
    <row r="1011" spans="27:30" ht="12" customHeight="1" x14ac:dyDescent="0.3">
      <c r="AA1011"/>
      <c r="AB1011"/>
      <c r="AC1011"/>
      <c r="AD1011"/>
    </row>
    <row r="1012" spans="27:30" ht="12" customHeight="1" x14ac:dyDescent="0.3">
      <c r="AA1012"/>
      <c r="AB1012"/>
      <c r="AC1012"/>
      <c r="AD1012"/>
    </row>
    <row r="1013" spans="27:30" ht="12" customHeight="1" x14ac:dyDescent="0.3">
      <c r="AA1013"/>
      <c r="AB1013"/>
      <c r="AC1013"/>
      <c r="AD1013"/>
    </row>
    <row r="1014" spans="27:30" ht="12" customHeight="1" x14ac:dyDescent="0.3">
      <c r="AA1014"/>
      <c r="AB1014"/>
      <c r="AC1014"/>
      <c r="AD1014"/>
    </row>
    <row r="1015" spans="27:30" ht="12" customHeight="1" x14ac:dyDescent="0.3">
      <c r="AA1015"/>
      <c r="AB1015"/>
      <c r="AC1015"/>
      <c r="AD1015"/>
    </row>
    <row r="1016" spans="27:30" ht="12" customHeight="1" x14ac:dyDescent="0.3">
      <c r="AA1016"/>
      <c r="AB1016"/>
      <c r="AC1016"/>
      <c r="AD1016"/>
    </row>
    <row r="1017" spans="27:30" ht="12" customHeight="1" x14ac:dyDescent="0.3">
      <c r="AA1017"/>
      <c r="AB1017"/>
      <c r="AC1017"/>
      <c r="AD1017"/>
    </row>
    <row r="1018" spans="27:30" ht="12" customHeight="1" x14ac:dyDescent="0.3">
      <c r="AA1018"/>
      <c r="AB1018"/>
      <c r="AC1018"/>
      <c r="AD1018"/>
    </row>
    <row r="1019" spans="27:30" ht="12" customHeight="1" x14ac:dyDescent="0.3">
      <c r="AA1019"/>
      <c r="AB1019"/>
      <c r="AC1019"/>
      <c r="AD1019"/>
    </row>
    <row r="1020" spans="27:30" ht="12" customHeight="1" x14ac:dyDescent="0.3">
      <c r="AA1020"/>
      <c r="AB1020"/>
      <c r="AC1020"/>
      <c r="AD1020"/>
    </row>
    <row r="1021" spans="27:30" ht="12" customHeight="1" x14ac:dyDescent="0.3">
      <c r="AA1021"/>
      <c r="AB1021"/>
      <c r="AC1021"/>
      <c r="AD1021"/>
    </row>
    <row r="1022" spans="27:30" ht="12" customHeight="1" x14ac:dyDescent="0.3">
      <c r="AA1022"/>
      <c r="AB1022"/>
      <c r="AC1022"/>
      <c r="AD1022"/>
    </row>
    <row r="1023" spans="27:30" ht="12" customHeight="1" x14ac:dyDescent="0.3">
      <c r="AA1023"/>
      <c r="AB1023"/>
      <c r="AC1023"/>
      <c r="AD1023"/>
    </row>
    <row r="1024" spans="27:30" ht="12" customHeight="1" x14ac:dyDescent="0.3">
      <c r="AA1024"/>
      <c r="AB1024"/>
      <c r="AC1024"/>
      <c r="AD1024"/>
    </row>
    <row r="1025" spans="27:30" ht="12" customHeight="1" x14ac:dyDescent="0.3">
      <c r="AA1025"/>
      <c r="AB1025"/>
      <c r="AC1025"/>
      <c r="AD1025"/>
    </row>
    <row r="1026" spans="27:30" ht="12" customHeight="1" x14ac:dyDescent="0.3">
      <c r="AA1026"/>
      <c r="AB1026"/>
      <c r="AC1026"/>
      <c r="AD1026"/>
    </row>
    <row r="1027" spans="27:30" ht="12" customHeight="1" x14ac:dyDescent="0.3">
      <c r="AA1027"/>
      <c r="AB1027"/>
      <c r="AC1027"/>
      <c r="AD1027"/>
    </row>
    <row r="1028" spans="27:30" ht="12" customHeight="1" x14ac:dyDescent="0.3">
      <c r="AA1028"/>
      <c r="AB1028"/>
      <c r="AC1028"/>
      <c r="AD1028"/>
    </row>
    <row r="1029" spans="27:30" ht="12" customHeight="1" x14ac:dyDescent="0.3">
      <c r="AA1029"/>
      <c r="AB1029"/>
      <c r="AC1029"/>
      <c r="AD1029"/>
    </row>
    <row r="1030" spans="27:30" ht="12" customHeight="1" x14ac:dyDescent="0.3">
      <c r="AA1030"/>
      <c r="AB1030"/>
      <c r="AC1030"/>
      <c r="AD1030"/>
    </row>
    <row r="1031" spans="27:30" ht="12" customHeight="1" x14ac:dyDescent="0.3">
      <c r="AA1031"/>
      <c r="AB1031"/>
      <c r="AC1031"/>
      <c r="AD1031"/>
    </row>
    <row r="1032" spans="27:30" ht="12" customHeight="1" x14ac:dyDescent="0.3">
      <c r="AA1032"/>
      <c r="AB1032"/>
      <c r="AC1032"/>
      <c r="AD1032"/>
    </row>
    <row r="1033" spans="27:30" ht="12" customHeight="1" x14ac:dyDescent="0.3">
      <c r="AA1033"/>
      <c r="AB1033"/>
      <c r="AC1033"/>
      <c r="AD1033"/>
    </row>
    <row r="1034" spans="27:30" ht="12" customHeight="1" x14ac:dyDescent="0.3">
      <c r="AA1034"/>
      <c r="AB1034"/>
      <c r="AC1034"/>
      <c r="AD1034"/>
    </row>
    <row r="1035" spans="27:30" ht="12" customHeight="1" x14ac:dyDescent="0.3">
      <c r="AA1035"/>
      <c r="AB1035"/>
      <c r="AC1035"/>
      <c r="AD1035"/>
    </row>
    <row r="1036" spans="27:30" ht="12" customHeight="1" x14ac:dyDescent="0.3">
      <c r="AA1036"/>
      <c r="AB1036"/>
      <c r="AC1036"/>
      <c r="AD1036"/>
    </row>
    <row r="1037" spans="27:30" ht="12" customHeight="1" x14ac:dyDescent="0.3">
      <c r="AA1037"/>
      <c r="AB1037"/>
      <c r="AC1037"/>
      <c r="AD1037"/>
    </row>
    <row r="1038" spans="27:30" ht="12" customHeight="1" x14ac:dyDescent="0.3">
      <c r="AA1038"/>
      <c r="AB1038"/>
      <c r="AC1038"/>
      <c r="AD1038"/>
    </row>
    <row r="1039" spans="27:30" ht="12" customHeight="1" x14ac:dyDescent="0.3">
      <c r="AA1039"/>
      <c r="AB1039"/>
      <c r="AC1039"/>
      <c r="AD1039"/>
    </row>
    <row r="1040" spans="27:30" ht="12" customHeight="1" x14ac:dyDescent="0.3">
      <c r="AA1040"/>
      <c r="AB1040"/>
      <c r="AC1040"/>
      <c r="AD1040"/>
    </row>
    <row r="1041" spans="27:30" ht="12" customHeight="1" x14ac:dyDescent="0.3">
      <c r="AA1041"/>
      <c r="AB1041"/>
      <c r="AC1041"/>
      <c r="AD1041"/>
    </row>
    <row r="1042" spans="27:30" ht="12" customHeight="1" x14ac:dyDescent="0.3">
      <c r="AA1042"/>
      <c r="AB1042"/>
      <c r="AC1042"/>
      <c r="AD1042"/>
    </row>
    <row r="1043" spans="27:30" ht="12" customHeight="1" x14ac:dyDescent="0.3">
      <c r="AA1043"/>
      <c r="AB1043"/>
      <c r="AC1043"/>
      <c r="AD1043"/>
    </row>
    <row r="1044" spans="27:30" ht="12" customHeight="1" x14ac:dyDescent="0.3">
      <c r="AA1044"/>
      <c r="AB1044"/>
      <c r="AC1044"/>
      <c r="AD1044"/>
    </row>
    <row r="1045" spans="27:30" ht="12" customHeight="1" x14ac:dyDescent="0.3">
      <c r="AA1045"/>
      <c r="AB1045"/>
      <c r="AC1045"/>
      <c r="AD1045"/>
    </row>
    <row r="1046" spans="27:30" ht="12" customHeight="1" x14ac:dyDescent="0.3">
      <c r="AA1046"/>
      <c r="AB1046"/>
      <c r="AC1046"/>
      <c r="AD1046"/>
    </row>
    <row r="1047" spans="27:30" ht="12" customHeight="1" x14ac:dyDescent="0.3">
      <c r="AA1047"/>
      <c r="AB1047"/>
      <c r="AC1047"/>
      <c r="AD1047"/>
    </row>
    <row r="1048" spans="27:30" ht="12" customHeight="1" x14ac:dyDescent="0.3">
      <c r="AA1048"/>
      <c r="AB1048"/>
      <c r="AC1048"/>
      <c r="AD1048"/>
    </row>
    <row r="1049" spans="27:30" ht="12" customHeight="1" x14ac:dyDescent="0.3">
      <c r="AA1049"/>
      <c r="AB1049"/>
      <c r="AC1049"/>
      <c r="AD1049"/>
    </row>
    <row r="1050" spans="27:30" ht="12" customHeight="1" x14ac:dyDescent="0.3">
      <c r="AA1050"/>
      <c r="AB1050"/>
      <c r="AC1050"/>
      <c r="AD1050"/>
    </row>
    <row r="1051" spans="27:30" ht="12" customHeight="1" x14ac:dyDescent="0.3">
      <c r="AA1051"/>
      <c r="AB1051"/>
      <c r="AC1051"/>
      <c r="AD1051"/>
    </row>
    <row r="1052" spans="27:30" ht="12" customHeight="1" x14ac:dyDescent="0.3">
      <c r="AA1052"/>
      <c r="AB1052"/>
      <c r="AC1052"/>
      <c r="AD1052"/>
    </row>
    <row r="1053" spans="27:30" ht="12" customHeight="1" x14ac:dyDescent="0.3">
      <c r="AA1053"/>
      <c r="AB1053"/>
      <c r="AC1053"/>
      <c r="AD1053"/>
    </row>
    <row r="1054" spans="27:30" ht="12" customHeight="1" x14ac:dyDescent="0.3">
      <c r="AA1054"/>
      <c r="AB1054"/>
      <c r="AC1054"/>
      <c r="AD1054"/>
    </row>
    <row r="1055" spans="27:30" ht="12" customHeight="1" x14ac:dyDescent="0.3">
      <c r="AA1055"/>
      <c r="AB1055"/>
      <c r="AC1055"/>
      <c r="AD1055"/>
    </row>
    <row r="1056" spans="27:30" ht="12" customHeight="1" x14ac:dyDescent="0.3">
      <c r="AA1056"/>
      <c r="AB1056"/>
      <c r="AC1056"/>
      <c r="AD1056"/>
    </row>
    <row r="1057" spans="27:30" ht="12" customHeight="1" x14ac:dyDescent="0.3">
      <c r="AA1057"/>
      <c r="AB1057"/>
      <c r="AC1057"/>
      <c r="AD1057"/>
    </row>
    <row r="1058" spans="27:30" ht="12" customHeight="1" x14ac:dyDescent="0.3">
      <c r="AA1058"/>
      <c r="AB1058"/>
      <c r="AC1058"/>
      <c r="AD1058"/>
    </row>
    <row r="1059" spans="27:30" ht="12" customHeight="1" x14ac:dyDescent="0.3">
      <c r="AA1059"/>
      <c r="AB1059"/>
      <c r="AC1059"/>
      <c r="AD1059"/>
    </row>
    <row r="1060" spans="27:30" ht="12" customHeight="1" x14ac:dyDescent="0.3">
      <c r="AA1060"/>
      <c r="AB1060"/>
      <c r="AC1060"/>
      <c r="AD1060"/>
    </row>
    <row r="1061" spans="27:30" ht="12" customHeight="1" x14ac:dyDescent="0.3">
      <c r="AA1061"/>
      <c r="AB1061"/>
      <c r="AC1061"/>
      <c r="AD1061"/>
    </row>
    <row r="1062" spans="27:30" ht="12" customHeight="1" x14ac:dyDescent="0.3">
      <c r="AA1062"/>
      <c r="AB1062"/>
      <c r="AC1062"/>
      <c r="AD1062"/>
    </row>
    <row r="1063" spans="27:30" ht="12" customHeight="1" x14ac:dyDescent="0.3">
      <c r="AA1063"/>
      <c r="AB1063"/>
      <c r="AC1063"/>
      <c r="AD1063"/>
    </row>
    <row r="1064" spans="27:30" ht="12" customHeight="1" x14ac:dyDescent="0.3">
      <c r="AA1064"/>
      <c r="AB1064"/>
      <c r="AC1064"/>
      <c r="AD1064"/>
    </row>
    <row r="1065" spans="27:30" ht="12" customHeight="1" x14ac:dyDescent="0.3">
      <c r="AA1065"/>
      <c r="AB1065"/>
      <c r="AC1065"/>
      <c r="AD1065"/>
    </row>
    <row r="1066" spans="27:30" ht="12" customHeight="1" x14ac:dyDescent="0.3">
      <c r="AA1066"/>
      <c r="AB1066"/>
      <c r="AC1066"/>
      <c r="AD1066"/>
    </row>
    <row r="1067" spans="27:30" ht="12" customHeight="1" x14ac:dyDescent="0.3">
      <c r="AA1067"/>
      <c r="AB1067"/>
      <c r="AC1067"/>
      <c r="AD1067"/>
    </row>
    <row r="1068" spans="27:30" ht="12" customHeight="1" x14ac:dyDescent="0.3">
      <c r="AA1068"/>
      <c r="AB1068"/>
      <c r="AC1068"/>
      <c r="AD1068"/>
    </row>
    <row r="1069" spans="27:30" ht="12" customHeight="1" x14ac:dyDescent="0.3">
      <c r="AA1069"/>
      <c r="AB1069"/>
      <c r="AC1069"/>
      <c r="AD1069"/>
    </row>
    <row r="1070" spans="27:30" ht="12" customHeight="1" x14ac:dyDescent="0.3">
      <c r="AA1070"/>
      <c r="AB1070"/>
      <c r="AC1070"/>
      <c r="AD1070"/>
    </row>
    <row r="1071" spans="27:30" ht="12" customHeight="1" x14ac:dyDescent="0.3">
      <c r="AA1071"/>
      <c r="AB1071"/>
      <c r="AC1071"/>
      <c r="AD1071"/>
    </row>
    <row r="1072" spans="27:30" ht="12" customHeight="1" x14ac:dyDescent="0.3">
      <c r="AA1072"/>
      <c r="AB1072"/>
      <c r="AC1072"/>
      <c r="AD1072"/>
    </row>
    <row r="1073" spans="27:30" ht="12" customHeight="1" x14ac:dyDescent="0.3">
      <c r="AA1073"/>
      <c r="AB1073"/>
      <c r="AC1073"/>
      <c r="AD1073"/>
    </row>
    <row r="1074" spans="27:30" ht="12" customHeight="1" x14ac:dyDescent="0.3">
      <c r="AA1074"/>
      <c r="AB1074"/>
      <c r="AC1074"/>
      <c r="AD1074"/>
    </row>
    <row r="1075" spans="27:30" ht="12" customHeight="1" x14ac:dyDescent="0.3">
      <c r="AA1075"/>
      <c r="AB1075"/>
      <c r="AC1075"/>
      <c r="AD1075"/>
    </row>
    <row r="1076" spans="27:30" ht="12" customHeight="1" x14ac:dyDescent="0.3">
      <c r="AA1076"/>
      <c r="AB1076"/>
      <c r="AC1076"/>
      <c r="AD1076"/>
    </row>
    <row r="1077" spans="27:30" ht="12" customHeight="1" x14ac:dyDescent="0.3">
      <c r="AA1077"/>
      <c r="AB1077"/>
      <c r="AC1077"/>
      <c r="AD1077"/>
    </row>
    <row r="1078" spans="27:30" ht="12" customHeight="1" x14ac:dyDescent="0.3">
      <c r="AA1078"/>
      <c r="AB1078"/>
      <c r="AC1078"/>
      <c r="AD1078"/>
    </row>
    <row r="1079" spans="27:30" ht="12" customHeight="1" x14ac:dyDescent="0.3">
      <c r="AA1079"/>
      <c r="AB1079"/>
      <c r="AC1079"/>
      <c r="AD1079"/>
    </row>
    <row r="1080" spans="27:30" ht="12" customHeight="1" x14ac:dyDescent="0.3">
      <c r="AA1080"/>
      <c r="AB1080"/>
      <c r="AC1080"/>
      <c r="AD1080"/>
    </row>
    <row r="1081" spans="27:30" ht="12" customHeight="1" x14ac:dyDescent="0.3">
      <c r="AA1081"/>
      <c r="AB1081"/>
      <c r="AC1081"/>
      <c r="AD1081"/>
    </row>
    <row r="1082" spans="27:30" ht="12" customHeight="1" x14ac:dyDescent="0.3">
      <c r="AA1082"/>
      <c r="AB1082"/>
      <c r="AC1082"/>
      <c r="AD1082"/>
    </row>
    <row r="1083" spans="27:30" ht="12" customHeight="1" x14ac:dyDescent="0.3">
      <c r="AA1083"/>
      <c r="AB1083"/>
      <c r="AC1083"/>
      <c r="AD1083"/>
    </row>
    <row r="1084" spans="27:30" ht="12" customHeight="1" x14ac:dyDescent="0.3">
      <c r="AA1084"/>
      <c r="AB1084"/>
      <c r="AC1084"/>
      <c r="AD1084"/>
    </row>
    <row r="1085" spans="27:30" ht="12" customHeight="1" x14ac:dyDescent="0.3">
      <c r="AA1085"/>
      <c r="AB1085"/>
      <c r="AC1085"/>
      <c r="AD1085"/>
    </row>
    <row r="1086" spans="27:30" ht="12" customHeight="1" x14ac:dyDescent="0.3">
      <c r="AA1086"/>
      <c r="AB1086"/>
      <c r="AC1086"/>
      <c r="AD1086"/>
    </row>
    <row r="1087" spans="27:30" ht="12" customHeight="1" x14ac:dyDescent="0.3">
      <c r="AA1087"/>
      <c r="AB1087"/>
      <c r="AC1087"/>
      <c r="AD1087"/>
    </row>
    <row r="1088" spans="27:30" ht="12" customHeight="1" x14ac:dyDescent="0.3">
      <c r="AA1088"/>
      <c r="AB1088"/>
      <c r="AC1088"/>
      <c r="AD1088"/>
    </row>
    <row r="1089" spans="27:30" ht="12" customHeight="1" x14ac:dyDescent="0.3">
      <c r="AA1089"/>
      <c r="AB1089"/>
      <c r="AC1089"/>
      <c r="AD1089"/>
    </row>
    <row r="1090" spans="27:30" ht="12" customHeight="1" x14ac:dyDescent="0.3">
      <c r="AA1090"/>
      <c r="AB1090"/>
      <c r="AC1090"/>
      <c r="AD1090"/>
    </row>
    <row r="1091" spans="27:30" ht="12" customHeight="1" x14ac:dyDescent="0.3">
      <c r="AA1091"/>
      <c r="AB1091"/>
      <c r="AC1091"/>
      <c r="AD1091"/>
    </row>
    <row r="1092" spans="27:30" ht="12" customHeight="1" x14ac:dyDescent="0.3">
      <c r="AA1092"/>
      <c r="AB1092"/>
      <c r="AC1092"/>
      <c r="AD1092"/>
    </row>
    <row r="1093" spans="27:30" ht="12" customHeight="1" x14ac:dyDescent="0.3">
      <c r="AA1093"/>
      <c r="AB1093"/>
      <c r="AC1093"/>
      <c r="AD1093"/>
    </row>
    <row r="1094" spans="27:30" ht="12" customHeight="1" x14ac:dyDescent="0.3">
      <c r="AA1094"/>
      <c r="AB1094"/>
      <c r="AC1094"/>
      <c r="AD1094"/>
    </row>
    <row r="1095" spans="27:30" ht="12" customHeight="1" x14ac:dyDescent="0.3">
      <c r="AA1095"/>
      <c r="AB1095"/>
      <c r="AC1095"/>
      <c r="AD1095"/>
    </row>
    <row r="1096" spans="27:30" ht="12" customHeight="1" x14ac:dyDescent="0.3">
      <c r="AA1096"/>
      <c r="AB1096"/>
      <c r="AC1096"/>
      <c r="AD1096"/>
    </row>
    <row r="1097" spans="27:30" ht="12" customHeight="1" x14ac:dyDescent="0.3">
      <c r="AA1097"/>
      <c r="AB1097"/>
      <c r="AC1097"/>
      <c r="AD1097"/>
    </row>
    <row r="1098" spans="27:30" ht="12" customHeight="1" x14ac:dyDescent="0.3">
      <c r="AA1098"/>
      <c r="AB1098"/>
      <c r="AC1098"/>
      <c r="AD1098"/>
    </row>
    <row r="1099" spans="27:30" ht="12" customHeight="1" x14ac:dyDescent="0.3">
      <c r="AA1099"/>
      <c r="AB1099"/>
      <c r="AC1099"/>
      <c r="AD1099"/>
    </row>
    <row r="1100" spans="27:30" ht="12" customHeight="1" x14ac:dyDescent="0.3">
      <c r="AA1100"/>
      <c r="AB1100"/>
      <c r="AC1100"/>
      <c r="AD1100"/>
    </row>
    <row r="1101" spans="27:30" ht="12" customHeight="1" x14ac:dyDescent="0.3">
      <c r="AA1101"/>
      <c r="AB1101"/>
      <c r="AC1101"/>
      <c r="AD1101"/>
    </row>
    <row r="1102" spans="27:30" ht="12" customHeight="1" x14ac:dyDescent="0.3">
      <c r="AA1102"/>
      <c r="AB1102"/>
      <c r="AC1102"/>
      <c r="AD1102"/>
    </row>
    <row r="1103" spans="27:30" ht="12" customHeight="1" x14ac:dyDescent="0.3">
      <c r="AA1103"/>
      <c r="AB1103"/>
      <c r="AC1103"/>
      <c r="AD1103"/>
    </row>
    <row r="1104" spans="27:30" ht="12" customHeight="1" x14ac:dyDescent="0.3">
      <c r="AA1104"/>
      <c r="AB1104"/>
      <c r="AC1104"/>
      <c r="AD1104"/>
    </row>
    <row r="1105" spans="27:30" ht="12" customHeight="1" x14ac:dyDescent="0.3">
      <c r="AA1105"/>
      <c r="AB1105"/>
      <c r="AC1105"/>
      <c r="AD1105"/>
    </row>
    <row r="1106" spans="27:30" ht="12" customHeight="1" x14ac:dyDescent="0.3">
      <c r="AA1106"/>
      <c r="AB1106"/>
      <c r="AC1106"/>
      <c r="AD1106"/>
    </row>
    <row r="1107" spans="27:30" ht="12" customHeight="1" x14ac:dyDescent="0.3">
      <c r="AA1107"/>
      <c r="AB1107"/>
      <c r="AC1107"/>
      <c r="AD1107"/>
    </row>
    <row r="1108" spans="27:30" ht="12" customHeight="1" x14ac:dyDescent="0.3">
      <c r="AA1108"/>
      <c r="AB1108"/>
      <c r="AC1108"/>
      <c r="AD1108"/>
    </row>
    <row r="1109" spans="27:30" ht="12" customHeight="1" x14ac:dyDescent="0.3">
      <c r="AA1109"/>
      <c r="AB1109"/>
      <c r="AC1109"/>
      <c r="AD1109"/>
    </row>
    <row r="1110" spans="27:30" ht="12" customHeight="1" x14ac:dyDescent="0.3">
      <c r="AA1110"/>
      <c r="AB1110"/>
      <c r="AC1110"/>
      <c r="AD1110"/>
    </row>
    <row r="1111" spans="27:30" ht="12" customHeight="1" x14ac:dyDescent="0.3">
      <c r="AA1111"/>
      <c r="AB1111"/>
      <c r="AC1111"/>
      <c r="AD1111"/>
    </row>
    <row r="1112" spans="27:30" ht="12" customHeight="1" x14ac:dyDescent="0.3">
      <c r="AA1112"/>
      <c r="AB1112"/>
      <c r="AC1112"/>
      <c r="AD1112"/>
    </row>
    <row r="1113" spans="27:30" ht="12" customHeight="1" x14ac:dyDescent="0.3">
      <c r="AA1113"/>
      <c r="AB1113"/>
      <c r="AC1113"/>
      <c r="AD1113"/>
    </row>
    <row r="1114" spans="27:30" ht="12" customHeight="1" x14ac:dyDescent="0.3">
      <c r="AA1114"/>
      <c r="AB1114"/>
      <c r="AC1114"/>
      <c r="AD1114"/>
    </row>
    <row r="1115" spans="27:30" ht="12" customHeight="1" x14ac:dyDescent="0.3">
      <c r="AA1115"/>
      <c r="AB1115"/>
      <c r="AC1115"/>
      <c r="AD1115"/>
    </row>
    <row r="1116" spans="27:30" ht="12" customHeight="1" x14ac:dyDescent="0.3">
      <c r="AA1116"/>
      <c r="AB1116"/>
      <c r="AC1116"/>
      <c r="AD1116"/>
    </row>
    <row r="1117" spans="27:30" ht="12" customHeight="1" x14ac:dyDescent="0.3">
      <c r="AA1117"/>
      <c r="AB1117"/>
      <c r="AC1117"/>
      <c r="AD1117"/>
    </row>
    <row r="1118" spans="27:30" ht="12" customHeight="1" x14ac:dyDescent="0.3">
      <c r="AA1118"/>
      <c r="AB1118"/>
      <c r="AC1118"/>
      <c r="AD1118"/>
    </row>
    <row r="1119" spans="27:30" ht="12" customHeight="1" x14ac:dyDescent="0.3">
      <c r="AA1119"/>
      <c r="AB1119"/>
      <c r="AC1119"/>
      <c r="AD1119"/>
    </row>
    <row r="1120" spans="27:30" ht="12" customHeight="1" x14ac:dyDescent="0.3">
      <c r="AA1120"/>
      <c r="AB1120"/>
      <c r="AC1120"/>
      <c r="AD1120"/>
    </row>
    <row r="1121" spans="27:30" ht="12" customHeight="1" x14ac:dyDescent="0.3">
      <c r="AA1121"/>
      <c r="AB1121"/>
      <c r="AC1121"/>
      <c r="AD1121"/>
    </row>
    <row r="1122" spans="27:30" ht="12" customHeight="1" x14ac:dyDescent="0.3">
      <c r="AA1122"/>
      <c r="AB1122"/>
      <c r="AC1122"/>
      <c r="AD1122"/>
    </row>
    <row r="1123" spans="27:30" ht="12" customHeight="1" x14ac:dyDescent="0.3">
      <c r="AA1123"/>
      <c r="AB1123"/>
      <c r="AC1123"/>
      <c r="AD1123"/>
    </row>
    <row r="1124" spans="27:30" ht="12" customHeight="1" x14ac:dyDescent="0.3">
      <c r="AA1124"/>
      <c r="AB1124"/>
      <c r="AC1124"/>
      <c r="AD1124"/>
    </row>
    <row r="1125" spans="27:30" ht="12" customHeight="1" x14ac:dyDescent="0.3">
      <c r="AA1125"/>
      <c r="AB1125"/>
      <c r="AC1125"/>
      <c r="AD1125"/>
    </row>
    <row r="1126" spans="27:30" ht="12" customHeight="1" x14ac:dyDescent="0.3">
      <c r="AA1126"/>
      <c r="AB1126"/>
      <c r="AC1126"/>
      <c r="AD1126"/>
    </row>
    <row r="1127" spans="27:30" ht="12" customHeight="1" x14ac:dyDescent="0.3">
      <c r="AA1127"/>
      <c r="AB1127"/>
      <c r="AC1127"/>
      <c r="AD1127"/>
    </row>
    <row r="1128" spans="27:30" ht="12" customHeight="1" x14ac:dyDescent="0.3">
      <c r="AA1128"/>
      <c r="AB1128"/>
      <c r="AC1128"/>
      <c r="AD1128"/>
    </row>
    <row r="1129" spans="27:30" ht="12" customHeight="1" x14ac:dyDescent="0.3">
      <c r="AA1129"/>
      <c r="AB1129"/>
      <c r="AC1129"/>
      <c r="AD1129"/>
    </row>
    <row r="1130" spans="27:30" ht="12" customHeight="1" x14ac:dyDescent="0.3">
      <c r="AA1130"/>
      <c r="AB1130"/>
      <c r="AC1130"/>
      <c r="AD1130"/>
    </row>
    <row r="1131" spans="27:30" ht="12" customHeight="1" x14ac:dyDescent="0.3">
      <c r="AA1131"/>
      <c r="AB1131"/>
      <c r="AC1131"/>
      <c r="AD1131"/>
    </row>
    <row r="1132" spans="27:30" ht="12" customHeight="1" x14ac:dyDescent="0.3">
      <c r="AA1132"/>
      <c r="AB1132"/>
      <c r="AC1132"/>
      <c r="AD1132"/>
    </row>
    <row r="1133" spans="27:30" ht="12" customHeight="1" x14ac:dyDescent="0.3">
      <c r="AA1133"/>
      <c r="AB1133"/>
      <c r="AC1133"/>
      <c r="AD1133"/>
    </row>
    <row r="1134" spans="27:30" ht="12" customHeight="1" x14ac:dyDescent="0.3">
      <c r="AA1134"/>
      <c r="AB1134"/>
      <c r="AC1134"/>
      <c r="AD1134"/>
    </row>
    <row r="1135" spans="27:30" ht="12" customHeight="1" x14ac:dyDescent="0.3">
      <c r="AA1135"/>
      <c r="AB1135"/>
      <c r="AC1135"/>
      <c r="AD1135"/>
    </row>
    <row r="1136" spans="27:30" ht="12" customHeight="1" x14ac:dyDescent="0.3">
      <c r="AA1136"/>
      <c r="AB1136"/>
      <c r="AC1136"/>
      <c r="AD1136"/>
    </row>
    <row r="1137" spans="27:30" ht="12" customHeight="1" x14ac:dyDescent="0.3">
      <c r="AA1137"/>
      <c r="AB1137"/>
      <c r="AC1137"/>
      <c r="AD1137"/>
    </row>
    <row r="1138" spans="27:30" ht="12" customHeight="1" x14ac:dyDescent="0.3">
      <c r="AA1138"/>
      <c r="AB1138"/>
      <c r="AC1138"/>
      <c r="AD1138"/>
    </row>
    <row r="1139" spans="27:30" ht="12" customHeight="1" x14ac:dyDescent="0.3">
      <c r="AA1139"/>
      <c r="AB1139"/>
      <c r="AC1139"/>
      <c r="AD1139"/>
    </row>
    <row r="1140" spans="27:30" ht="12" customHeight="1" x14ac:dyDescent="0.3">
      <c r="AA1140"/>
      <c r="AB1140"/>
      <c r="AC1140"/>
      <c r="AD1140"/>
    </row>
    <row r="1141" spans="27:30" ht="12" customHeight="1" x14ac:dyDescent="0.3">
      <c r="AA1141"/>
      <c r="AB1141"/>
      <c r="AC1141"/>
      <c r="AD1141"/>
    </row>
    <row r="1142" spans="27:30" ht="12" customHeight="1" x14ac:dyDescent="0.3">
      <c r="AA1142"/>
      <c r="AB1142"/>
      <c r="AC1142"/>
      <c r="AD1142"/>
    </row>
    <row r="1143" spans="27:30" ht="12" customHeight="1" x14ac:dyDescent="0.3">
      <c r="AA1143"/>
      <c r="AB1143"/>
      <c r="AC1143"/>
      <c r="AD1143"/>
    </row>
    <row r="1144" spans="27:30" ht="12" customHeight="1" x14ac:dyDescent="0.3">
      <c r="AA1144"/>
      <c r="AB1144"/>
      <c r="AC1144"/>
      <c r="AD1144"/>
    </row>
    <row r="1145" spans="27:30" ht="12" customHeight="1" x14ac:dyDescent="0.3">
      <c r="AA1145"/>
      <c r="AB1145"/>
      <c r="AC1145"/>
      <c r="AD1145"/>
    </row>
    <row r="1146" spans="27:30" ht="12" customHeight="1" x14ac:dyDescent="0.3">
      <c r="AA1146"/>
      <c r="AB1146"/>
      <c r="AC1146"/>
      <c r="AD1146"/>
    </row>
    <row r="1147" spans="27:30" ht="12" customHeight="1" x14ac:dyDescent="0.3">
      <c r="AA1147"/>
      <c r="AB1147"/>
      <c r="AC1147"/>
      <c r="AD1147"/>
    </row>
    <row r="1148" spans="27:30" ht="12" customHeight="1" x14ac:dyDescent="0.3">
      <c r="AA1148"/>
      <c r="AB1148"/>
      <c r="AC1148"/>
      <c r="AD1148"/>
    </row>
    <row r="1149" spans="27:30" ht="12" customHeight="1" x14ac:dyDescent="0.3">
      <c r="AA1149"/>
      <c r="AB1149"/>
      <c r="AC1149"/>
      <c r="AD1149"/>
    </row>
    <row r="1150" spans="27:30" ht="12" customHeight="1" x14ac:dyDescent="0.3">
      <c r="AA1150"/>
      <c r="AB1150"/>
      <c r="AC1150"/>
      <c r="AD1150"/>
    </row>
    <row r="1151" spans="27:30" ht="12" customHeight="1" x14ac:dyDescent="0.3">
      <c r="AA1151"/>
      <c r="AB1151"/>
      <c r="AC1151"/>
      <c r="AD1151"/>
    </row>
    <row r="1152" spans="27:30" ht="12" customHeight="1" x14ac:dyDescent="0.3">
      <c r="AA1152"/>
      <c r="AB1152"/>
      <c r="AC1152"/>
      <c r="AD1152"/>
    </row>
    <row r="1153" spans="27:30" ht="12" customHeight="1" x14ac:dyDescent="0.3">
      <c r="AA1153"/>
      <c r="AB1153"/>
      <c r="AC1153"/>
      <c r="AD1153"/>
    </row>
    <row r="1154" spans="27:30" ht="12" customHeight="1" x14ac:dyDescent="0.3">
      <c r="AA1154"/>
      <c r="AB1154"/>
      <c r="AC1154"/>
      <c r="AD1154"/>
    </row>
    <row r="1155" spans="27:30" ht="12" customHeight="1" x14ac:dyDescent="0.3">
      <c r="AA1155"/>
      <c r="AB1155"/>
      <c r="AC1155"/>
      <c r="AD1155"/>
    </row>
    <row r="1156" spans="27:30" ht="12" customHeight="1" x14ac:dyDescent="0.3">
      <c r="AA1156"/>
      <c r="AB1156"/>
      <c r="AC1156"/>
      <c r="AD1156"/>
    </row>
    <row r="1157" spans="27:30" ht="12" customHeight="1" x14ac:dyDescent="0.3">
      <c r="AA1157"/>
      <c r="AB1157"/>
      <c r="AC1157"/>
      <c r="AD1157"/>
    </row>
    <row r="1158" spans="27:30" ht="12" customHeight="1" x14ac:dyDescent="0.3">
      <c r="AA1158"/>
      <c r="AB1158"/>
      <c r="AC1158"/>
      <c r="AD1158"/>
    </row>
    <row r="1159" spans="27:30" ht="12" customHeight="1" x14ac:dyDescent="0.3">
      <c r="AA1159"/>
      <c r="AB1159"/>
      <c r="AC1159"/>
      <c r="AD1159"/>
    </row>
    <row r="1160" spans="27:30" ht="12" customHeight="1" x14ac:dyDescent="0.3">
      <c r="AA1160"/>
      <c r="AB1160"/>
      <c r="AC1160"/>
      <c r="AD1160"/>
    </row>
    <row r="1161" spans="27:30" ht="12" customHeight="1" x14ac:dyDescent="0.3">
      <c r="AA1161"/>
      <c r="AB1161"/>
      <c r="AC1161"/>
      <c r="AD1161"/>
    </row>
    <row r="1162" spans="27:30" ht="12" customHeight="1" x14ac:dyDescent="0.3">
      <c r="AA1162"/>
      <c r="AB1162"/>
      <c r="AC1162"/>
      <c r="AD1162"/>
    </row>
    <row r="1163" spans="27:30" ht="12" customHeight="1" x14ac:dyDescent="0.3">
      <c r="AA1163"/>
      <c r="AB1163"/>
      <c r="AC1163"/>
      <c r="AD1163"/>
    </row>
    <row r="1164" spans="27:30" ht="12" customHeight="1" x14ac:dyDescent="0.3">
      <c r="AA1164"/>
      <c r="AB1164"/>
      <c r="AC1164"/>
      <c r="AD1164"/>
    </row>
    <row r="1165" spans="27:30" ht="12" customHeight="1" x14ac:dyDescent="0.3">
      <c r="AA1165"/>
      <c r="AB1165"/>
      <c r="AC1165"/>
      <c r="AD1165"/>
    </row>
    <row r="1166" spans="27:30" ht="12" customHeight="1" x14ac:dyDescent="0.3">
      <c r="AA1166"/>
      <c r="AB1166"/>
      <c r="AC1166"/>
      <c r="AD1166"/>
    </row>
    <row r="1167" spans="27:30" ht="12" customHeight="1" x14ac:dyDescent="0.3">
      <c r="AA1167"/>
      <c r="AB1167"/>
      <c r="AC1167"/>
      <c r="AD1167"/>
    </row>
    <row r="1168" spans="27:30" ht="12" customHeight="1" x14ac:dyDescent="0.3">
      <c r="AA1168"/>
      <c r="AB1168"/>
      <c r="AC1168"/>
      <c r="AD1168"/>
    </row>
    <row r="1169" spans="27:30" ht="12" customHeight="1" x14ac:dyDescent="0.3">
      <c r="AA1169"/>
      <c r="AB1169"/>
      <c r="AC1169"/>
      <c r="AD1169"/>
    </row>
    <row r="1170" spans="27:30" ht="12" customHeight="1" x14ac:dyDescent="0.3">
      <c r="AA1170"/>
      <c r="AB1170"/>
      <c r="AC1170"/>
      <c r="AD1170"/>
    </row>
    <row r="1171" spans="27:30" ht="12" customHeight="1" x14ac:dyDescent="0.3">
      <c r="AA1171"/>
      <c r="AB1171"/>
      <c r="AC1171"/>
      <c r="AD1171"/>
    </row>
    <row r="1172" spans="27:30" ht="12" customHeight="1" x14ac:dyDescent="0.3">
      <c r="AA1172"/>
      <c r="AB1172"/>
      <c r="AC1172"/>
      <c r="AD1172"/>
    </row>
    <row r="1173" spans="27:30" ht="12" customHeight="1" x14ac:dyDescent="0.3">
      <c r="AA1173"/>
      <c r="AB1173"/>
      <c r="AC1173"/>
      <c r="AD1173"/>
    </row>
    <row r="1174" spans="27:30" ht="12" customHeight="1" x14ac:dyDescent="0.3">
      <c r="AA1174"/>
      <c r="AB1174"/>
      <c r="AC1174"/>
      <c r="AD1174"/>
    </row>
    <row r="1175" spans="27:30" ht="12" customHeight="1" x14ac:dyDescent="0.3">
      <c r="AA1175"/>
      <c r="AB1175"/>
      <c r="AC1175"/>
      <c r="AD1175"/>
    </row>
    <row r="1176" spans="27:30" ht="12" customHeight="1" x14ac:dyDescent="0.3">
      <c r="AA1176"/>
      <c r="AB1176"/>
      <c r="AC1176"/>
      <c r="AD1176"/>
    </row>
    <row r="1177" spans="27:30" ht="12" customHeight="1" x14ac:dyDescent="0.3">
      <c r="AA1177"/>
      <c r="AB1177"/>
      <c r="AC1177"/>
      <c r="AD1177"/>
    </row>
    <row r="1178" spans="27:30" ht="12" customHeight="1" x14ac:dyDescent="0.3">
      <c r="AA1178"/>
      <c r="AB1178"/>
      <c r="AC1178"/>
      <c r="AD1178"/>
    </row>
    <row r="1179" spans="27:30" ht="12" customHeight="1" x14ac:dyDescent="0.3">
      <c r="AA1179"/>
      <c r="AB1179"/>
      <c r="AC1179"/>
      <c r="AD1179"/>
    </row>
    <row r="1180" spans="27:30" ht="12" customHeight="1" x14ac:dyDescent="0.3">
      <c r="AA1180"/>
      <c r="AB1180"/>
      <c r="AC1180"/>
      <c r="AD1180"/>
    </row>
    <row r="1181" spans="27:30" ht="12" customHeight="1" x14ac:dyDescent="0.3">
      <c r="AA1181"/>
      <c r="AB1181"/>
      <c r="AC1181"/>
      <c r="AD1181"/>
    </row>
    <row r="1182" spans="27:30" ht="12" customHeight="1" x14ac:dyDescent="0.3">
      <c r="AA1182"/>
      <c r="AB1182"/>
      <c r="AC1182"/>
      <c r="AD1182"/>
    </row>
    <row r="1183" spans="27:30" ht="12" customHeight="1" x14ac:dyDescent="0.3">
      <c r="AA1183"/>
      <c r="AB1183"/>
      <c r="AC1183"/>
      <c r="AD1183"/>
    </row>
    <row r="1184" spans="27:30" ht="12" customHeight="1" x14ac:dyDescent="0.3">
      <c r="AA1184"/>
      <c r="AB1184"/>
      <c r="AC1184"/>
      <c r="AD1184"/>
    </row>
    <row r="1185" spans="27:30" ht="12" customHeight="1" x14ac:dyDescent="0.3">
      <c r="AA1185"/>
      <c r="AB1185"/>
      <c r="AC1185"/>
      <c r="AD1185"/>
    </row>
    <row r="1186" spans="27:30" ht="12" customHeight="1" x14ac:dyDescent="0.3">
      <c r="AA1186"/>
      <c r="AB1186"/>
      <c r="AC1186"/>
      <c r="AD1186"/>
    </row>
    <row r="1187" spans="27:30" ht="12" customHeight="1" x14ac:dyDescent="0.3">
      <c r="AA1187"/>
      <c r="AB1187"/>
      <c r="AC1187"/>
      <c r="AD1187"/>
    </row>
    <row r="1188" spans="27:30" ht="12" customHeight="1" x14ac:dyDescent="0.3">
      <c r="AA1188"/>
      <c r="AB1188"/>
      <c r="AC1188"/>
      <c r="AD1188"/>
    </row>
    <row r="1189" spans="27:30" ht="12" customHeight="1" x14ac:dyDescent="0.3">
      <c r="AA1189"/>
      <c r="AB1189"/>
      <c r="AC1189"/>
      <c r="AD1189"/>
    </row>
    <row r="1190" spans="27:30" ht="12" customHeight="1" x14ac:dyDescent="0.3">
      <c r="AA1190"/>
      <c r="AB1190"/>
      <c r="AC1190"/>
      <c r="AD1190"/>
    </row>
    <row r="1191" spans="27:30" ht="12" customHeight="1" x14ac:dyDescent="0.3">
      <c r="AA1191"/>
      <c r="AB1191"/>
      <c r="AC1191"/>
      <c r="AD1191"/>
    </row>
    <row r="1192" spans="27:30" ht="12" customHeight="1" x14ac:dyDescent="0.3">
      <c r="AA1192"/>
      <c r="AB1192"/>
      <c r="AC1192"/>
      <c r="AD1192"/>
    </row>
    <row r="1193" spans="27:30" ht="12" customHeight="1" x14ac:dyDescent="0.3">
      <c r="AA1193"/>
      <c r="AB1193"/>
      <c r="AC1193"/>
      <c r="AD1193"/>
    </row>
    <row r="1194" spans="27:30" ht="12" customHeight="1" x14ac:dyDescent="0.3">
      <c r="AA1194"/>
      <c r="AB1194"/>
      <c r="AC1194"/>
      <c r="AD1194"/>
    </row>
    <row r="1195" spans="27:30" ht="12" customHeight="1" x14ac:dyDescent="0.3">
      <c r="AA1195"/>
      <c r="AB1195"/>
      <c r="AC1195"/>
      <c r="AD1195"/>
    </row>
    <row r="1196" spans="27:30" ht="12" customHeight="1" x14ac:dyDescent="0.3">
      <c r="AA1196"/>
      <c r="AB1196"/>
      <c r="AC1196"/>
      <c r="AD1196"/>
    </row>
    <row r="1197" spans="27:30" ht="12" customHeight="1" x14ac:dyDescent="0.3">
      <c r="AA1197"/>
      <c r="AB1197"/>
      <c r="AC1197"/>
      <c r="AD1197"/>
    </row>
    <row r="1198" spans="27:30" ht="12" customHeight="1" x14ac:dyDescent="0.3">
      <c r="AA1198"/>
      <c r="AB1198"/>
      <c r="AC1198"/>
      <c r="AD1198"/>
    </row>
    <row r="1199" spans="27:30" ht="12" customHeight="1" x14ac:dyDescent="0.3">
      <c r="AA1199"/>
      <c r="AB1199"/>
      <c r="AC1199"/>
      <c r="AD1199"/>
    </row>
    <row r="1200" spans="27:30" ht="12" customHeight="1" x14ac:dyDescent="0.3">
      <c r="AA1200"/>
      <c r="AB1200"/>
      <c r="AC1200"/>
      <c r="AD1200"/>
    </row>
    <row r="1201" spans="27:30" ht="12" customHeight="1" x14ac:dyDescent="0.3">
      <c r="AA1201"/>
      <c r="AB1201"/>
      <c r="AC1201"/>
      <c r="AD1201"/>
    </row>
    <row r="1202" spans="27:30" ht="12" customHeight="1" x14ac:dyDescent="0.3">
      <c r="AA1202"/>
      <c r="AB1202"/>
      <c r="AC1202"/>
      <c r="AD1202"/>
    </row>
    <row r="1203" spans="27:30" ht="12" customHeight="1" x14ac:dyDescent="0.3">
      <c r="AA1203"/>
      <c r="AB1203"/>
      <c r="AC1203"/>
      <c r="AD1203"/>
    </row>
    <row r="1204" spans="27:30" ht="12" customHeight="1" x14ac:dyDescent="0.3">
      <c r="AA1204"/>
      <c r="AB1204"/>
      <c r="AC1204"/>
      <c r="AD1204"/>
    </row>
    <row r="1205" spans="27:30" ht="12" customHeight="1" x14ac:dyDescent="0.3">
      <c r="AA1205"/>
      <c r="AB1205"/>
      <c r="AC1205"/>
      <c r="AD1205"/>
    </row>
    <row r="1206" spans="27:30" ht="12" customHeight="1" x14ac:dyDescent="0.3">
      <c r="AA1206"/>
      <c r="AB1206"/>
      <c r="AC1206"/>
      <c r="AD1206"/>
    </row>
    <row r="1207" spans="27:30" ht="12" customHeight="1" x14ac:dyDescent="0.3">
      <c r="AA1207"/>
      <c r="AB1207"/>
      <c r="AC1207"/>
      <c r="AD1207"/>
    </row>
    <row r="1208" spans="27:30" ht="12" customHeight="1" x14ac:dyDescent="0.3">
      <c r="AA1208"/>
      <c r="AB1208"/>
      <c r="AC1208"/>
      <c r="AD1208"/>
    </row>
    <row r="1209" spans="27:30" ht="12" customHeight="1" x14ac:dyDescent="0.3">
      <c r="AA1209"/>
      <c r="AB1209"/>
      <c r="AC1209"/>
      <c r="AD1209"/>
    </row>
    <row r="1210" spans="27:30" ht="12" customHeight="1" x14ac:dyDescent="0.3">
      <c r="AA1210"/>
      <c r="AB1210"/>
      <c r="AC1210"/>
      <c r="AD1210"/>
    </row>
    <row r="1211" spans="27:30" ht="12" customHeight="1" x14ac:dyDescent="0.3">
      <c r="AA1211"/>
      <c r="AB1211"/>
      <c r="AC1211"/>
      <c r="AD1211"/>
    </row>
    <row r="1212" spans="27:30" ht="12" customHeight="1" x14ac:dyDescent="0.3">
      <c r="AA1212"/>
      <c r="AB1212"/>
      <c r="AC1212"/>
      <c r="AD1212"/>
    </row>
    <row r="1213" spans="27:30" ht="12" customHeight="1" x14ac:dyDescent="0.3">
      <c r="AA1213"/>
      <c r="AB1213"/>
      <c r="AC1213"/>
      <c r="AD1213"/>
    </row>
    <row r="1214" spans="27:30" ht="12" customHeight="1" x14ac:dyDescent="0.3">
      <c r="AA1214"/>
      <c r="AB1214"/>
      <c r="AC1214"/>
      <c r="AD1214"/>
    </row>
    <row r="1215" spans="27:30" ht="12" customHeight="1" x14ac:dyDescent="0.3">
      <c r="AA1215"/>
      <c r="AB1215"/>
      <c r="AC1215"/>
      <c r="AD1215"/>
    </row>
    <row r="1216" spans="27:30" ht="12" customHeight="1" x14ac:dyDescent="0.3">
      <c r="AA1216"/>
      <c r="AB1216"/>
      <c r="AC1216"/>
      <c r="AD1216"/>
    </row>
    <row r="1217" spans="27:30" ht="12" customHeight="1" x14ac:dyDescent="0.3">
      <c r="AA1217"/>
      <c r="AB1217"/>
      <c r="AC1217"/>
      <c r="AD1217"/>
    </row>
    <row r="1218" spans="27:30" ht="12" customHeight="1" x14ac:dyDescent="0.3">
      <c r="AA1218"/>
      <c r="AB1218"/>
      <c r="AC1218"/>
      <c r="AD1218"/>
    </row>
    <row r="1219" spans="27:30" ht="12" customHeight="1" x14ac:dyDescent="0.3">
      <c r="AA1219"/>
      <c r="AB1219"/>
      <c r="AC1219"/>
      <c r="AD1219"/>
    </row>
    <row r="1220" spans="27:30" ht="12" customHeight="1" x14ac:dyDescent="0.3">
      <c r="AA1220"/>
      <c r="AB1220"/>
      <c r="AC1220"/>
      <c r="AD1220"/>
    </row>
    <row r="1221" spans="27:30" ht="12" customHeight="1" x14ac:dyDescent="0.3">
      <c r="AA1221"/>
      <c r="AB1221"/>
      <c r="AC1221"/>
      <c r="AD1221"/>
    </row>
    <row r="1222" spans="27:30" ht="12" customHeight="1" x14ac:dyDescent="0.3">
      <c r="AA1222"/>
      <c r="AB1222"/>
      <c r="AC1222"/>
      <c r="AD1222"/>
    </row>
    <row r="1223" spans="27:30" ht="12" customHeight="1" x14ac:dyDescent="0.3">
      <c r="AA1223"/>
      <c r="AB1223"/>
      <c r="AC1223"/>
      <c r="AD1223"/>
    </row>
    <row r="1224" spans="27:30" ht="12" customHeight="1" x14ac:dyDescent="0.3">
      <c r="AA1224"/>
      <c r="AB1224"/>
      <c r="AC1224"/>
      <c r="AD1224"/>
    </row>
    <row r="1225" spans="27:30" ht="12" customHeight="1" x14ac:dyDescent="0.3">
      <c r="AA1225"/>
      <c r="AB1225"/>
      <c r="AC1225"/>
      <c r="AD1225"/>
    </row>
    <row r="1226" spans="27:30" ht="12" customHeight="1" x14ac:dyDescent="0.3">
      <c r="AA1226"/>
      <c r="AB1226"/>
      <c r="AC1226"/>
      <c r="AD1226"/>
    </row>
    <row r="1227" spans="27:30" ht="12" customHeight="1" x14ac:dyDescent="0.3">
      <c r="AA1227"/>
      <c r="AB1227"/>
      <c r="AC1227"/>
      <c r="AD1227"/>
    </row>
    <row r="1228" spans="27:30" ht="12" customHeight="1" x14ac:dyDescent="0.3">
      <c r="AA1228"/>
      <c r="AB1228"/>
      <c r="AC1228"/>
      <c r="AD1228"/>
    </row>
    <row r="1229" spans="27:30" ht="12" customHeight="1" x14ac:dyDescent="0.3">
      <c r="AA1229"/>
      <c r="AB1229"/>
      <c r="AC1229"/>
      <c r="AD1229"/>
    </row>
    <row r="1230" spans="27:30" ht="12" customHeight="1" x14ac:dyDescent="0.3">
      <c r="AA1230"/>
      <c r="AB1230"/>
      <c r="AC1230"/>
      <c r="AD1230"/>
    </row>
    <row r="1231" spans="27:30" ht="12" customHeight="1" x14ac:dyDescent="0.3">
      <c r="AA1231"/>
      <c r="AB1231"/>
      <c r="AC1231"/>
      <c r="AD1231"/>
    </row>
    <row r="1232" spans="27:30" ht="12" customHeight="1" x14ac:dyDescent="0.3">
      <c r="AA1232"/>
      <c r="AB1232"/>
      <c r="AC1232"/>
      <c r="AD1232"/>
    </row>
    <row r="1233" spans="27:30" ht="12" customHeight="1" x14ac:dyDescent="0.3">
      <c r="AA1233"/>
      <c r="AB1233"/>
      <c r="AC1233"/>
      <c r="AD1233"/>
    </row>
    <row r="1234" spans="27:30" ht="12" customHeight="1" x14ac:dyDescent="0.3">
      <c r="AA1234"/>
      <c r="AB1234"/>
      <c r="AC1234"/>
      <c r="AD1234"/>
    </row>
    <row r="1235" spans="27:30" ht="12" customHeight="1" x14ac:dyDescent="0.3">
      <c r="AA1235"/>
      <c r="AB1235"/>
      <c r="AC1235"/>
      <c r="AD1235"/>
    </row>
    <row r="1236" spans="27:30" ht="12" customHeight="1" x14ac:dyDescent="0.3">
      <c r="AA1236"/>
      <c r="AB1236"/>
      <c r="AC1236"/>
      <c r="AD1236"/>
    </row>
    <row r="1237" spans="27:30" ht="12" customHeight="1" x14ac:dyDescent="0.3">
      <c r="AA1237"/>
      <c r="AB1237"/>
      <c r="AC1237"/>
      <c r="AD1237"/>
    </row>
    <row r="1238" spans="27:30" ht="12" customHeight="1" x14ac:dyDescent="0.3">
      <c r="AA1238"/>
      <c r="AB1238"/>
      <c r="AC1238"/>
      <c r="AD1238"/>
    </row>
    <row r="1239" spans="27:30" ht="12" customHeight="1" x14ac:dyDescent="0.3">
      <c r="AA1239"/>
      <c r="AB1239"/>
      <c r="AC1239"/>
      <c r="AD1239"/>
    </row>
    <row r="1240" spans="27:30" ht="12" customHeight="1" x14ac:dyDescent="0.3">
      <c r="AA1240"/>
      <c r="AB1240"/>
      <c r="AC1240"/>
      <c r="AD1240"/>
    </row>
    <row r="1241" spans="27:30" ht="12" customHeight="1" x14ac:dyDescent="0.3">
      <c r="AA1241"/>
      <c r="AB1241"/>
      <c r="AC1241"/>
      <c r="AD1241"/>
    </row>
    <row r="1242" spans="27:30" ht="12" customHeight="1" x14ac:dyDescent="0.3">
      <c r="AA1242"/>
      <c r="AB1242"/>
      <c r="AC1242"/>
      <c r="AD1242"/>
    </row>
    <row r="1243" spans="27:30" ht="12" customHeight="1" x14ac:dyDescent="0.3">
      <c r="AA1243"/>
      <c r="AB1243"/>
      <c r="AC1243"/>
      <c r="AD1243"/>
    </row>
    <row r="1244" spans="27:30" ht="12" customHeight="1" x14ac:dyDescent="0.3">
      <c r="AA1244"/>
      <c r="AB1244"/>
      <c r="AC1244"/>
      <c r="AD1244"/>
    </row>
    <row r="1245" spans="27:30" ht="12" customHeight="1" x14ac:dyDescent="0.3">
      <c r="AA1245"/>
      <c r="AB1245"/>
      <c r="AC1245"/>
      <c r="AD1245"/>
    </row>
    <row r="1246" spans="27:30" ht="12" customHeight="1" x14ac:dyDescent="0.3">
      <c r="AA1246"/>
      <c r="AB1246"/>
      <c r="AC1246"/>
      <c r="AD1246"/>
    </row>
    <row r="1247" spans="27:30" ht="12" customHeight="1" x14ac:dyDescent="0.3">
      <c r="AA1247"/>
      <c r="AB1247"/>
      <c r="AC1247"/>
      <c r="AD1247"/>
    </row>
    <row r="1248" spans="27:30" ht="12" customHeight="1" x14ac:dyDescent="0.3">
      <c r="AA1248"/>
      <c r="AB1248"/>
      <c r="AC1248"/>
      <c r="AD1248"/>
    </row>
    <row r="1249" spans="27:30" ht="12" customHeight="1" x14ac:dyDescent="0.3">
      <c r="AA1249"/>
      <c r="AB1249"/>
      <c r="AC1249"/>
      <c r="AD1249"/>
    </row>
    <row r="1250" spans="27:30" ht="12" customHeight="1" x14ac:dyDescent="0.3">
      <c r="AA1250"/>
      <c r="AB1250"/>
      <c r="AC1250"/>
      <c r="AD1250"/>
    </row>
    <row r="1251" spans="27:30" ht="12" customHeight="1" x14ac:dyDescent="0.3">
      <c r="AA1251"/>
      <c r="AB1251"/>
      <c r="AC1251"/>
      <c r="AD1251"/>
    </row>
    <row r="1252" spans="27:30" ht="12" customHeight="1" x14ac:dyDescent="0.3">
      <c r="AA1252"/>
      <c r="AB1252"/>
      <c r="AC1252"/>
      <c r="AD1252"/>
    </row>
    <row r="1253" spans="27:30" ht="12" customHeight="1" x14ac:dyDescent="0.3">
      <c r="AA1253"/>
      <c r="AB1253"/>
      <c r="AC1253"/>
      <c r="AD1253"/>
    </row>
    <row r="1254" spans="27:30" ht="12" customHeight="1" x14ac:dyDescent="0.3">
      <c r="AA1254"/>
      <c r="AB1254"/>
      <c r="AC1254"/>
      <c r="AD1254"/>
    </row>
    <row r="1255" spans="27:30" ht="12" customHeight="1" x14ac:dyDescent="0.3">
      <c r="AA1255"/>
      <c r="AB1255"/>
      <c r="AC1255"/>
      <c r="AD1255"/>
    </row>
    <row r="1256" spans="27:30" ht="12" customHeight="1" x14ac:dyDescent="0.3">
      <c r="AA1256"/>
      <c r="AB1256"/>
      <c r="AC1256"/>
      <c r="AD1256"/>
    </row>
    <row r="1257" spans="27:30" ht="12" customHeight="1" x14ac:dyDescent="0.3">
      <c r="AA1257"/>
      <c r="AB1257"/>
      <c r="AC1257"/>
      <c r="AD1257"/>
    </row>
    <row r="1258" spans="27:30" ht="12" customHeight="1" x14ac:dyDescent="0.3">
      <c r="AA1258"/>
      <c r="AB1258"/>
      <c r="AC1258"/>
      <c r="AD1258"/>
    </row>
    <row r="1259" spans="27:30" ht="12" customHeight="1" x14ac:dyDescent="0.3">
      <c r="AA1259"/>
      <c r="AB1259"/>
      <c r="AC1259"/>
      <c r="AD1259"/>
    </row>
    <row r="1260" spans="27:30" ht="12" customHeight="1" x14ac:dyDescent="0.3">
      <c r="AA1260"/>
      <c r="AB1260"/>
      <c r="AC1260"/>
      <c r="AD1260"/>
    </row>
    <row r="1261" spans="27:30" ht="12" customHeight="1" x14ac:dyDescent="0.3">
      <c r="AA1261"/>
      <c r="AB1261"/>
      <c r="AC1261"/>
      <c r="AD1261"/>
    </row>
    <row r="1262" spans="27:30" ht="12" customHeight="1" x14ac:dyDescent="0.3">
      <c r="AA1262"/>
      <c r="AB1262"/>
      <c r="AC1262"/>
      <c r="AD1262"/>
    </row>
    <row r="1263" spans="27:30" ht="12" customHeight="1" x14ac:dyDescent="0.3">
      <c r="AA1263"/>
      <c r="AB1263"/>
      <c r="AC1263"/>
      <c r="AD1263"/>
    </row>
    <row r="1264" spans="27:30" ht="12" customHeight="1" x14ac:dyDescent="0.3">
      <c r="AA1264"/>
      <c r="AB1264"/>
      <c r="AC1264"/>
      <c r="AD1264"/>
    </row>
    <row r="1265" spans="27:30" ht="12" customHeight="1" x14ac:dyDescent="0.3">
      <c r="AA1265"/>
      <c r="AB1265"/>
      <c r="AC1265"/>
      <c r="AD1265"/>
    </row>
    <row r="1266" spans="27:30" ht="12" customHeight="1" x14ac:dyDescent="0.3">
      <c r="AA1266"/>
      <c r="AB1266"/>
      <c r="AC1266"/>
      <c r="AD1266"/>
    </row>
    <row r="1267" spans="27:30" ht="12" customHeight="1" x14ac:dyDescent="0.3">
      <c r="AA1267"/>
      <c r="AB1267"/>
      <c r="AC1267"/>
      <c r="AD1267"/>
    </row>
    <row r="1268" spans="27:30" ht="12" customHeight="1" x14ac:dyDescent="0.3">
      <c r="AA1268"/>
      <c r="AB1268"/>
      <c r="AC1268"/>
      <c r="AD1268"/>
    </row>
    <row r="1269" spans="27:30" ht="12" customHeight="1" x14ac:dyDescent="0.3">
      <c r="AA1269"/>
      <c r="AB1269"/>
      <c r="AC1269"/>
      <c r="AD1269"/>
    </row>
    <row r="1270" spans="27:30" ht="12" customHeight="1" x14ac:dyDescent="0.3">
      <c r="AA1270"/>
      <c r="AB1270"/>
      <c r="AC1270"/>
      <c r="AD1270"/>
    </row>
    <row r="1271" spans="27:30" ht="12" customHeight="1" x14ac:dyDescent="0.3">
      <c r="AA1271"/>
      <c r="AB1271"/>
      <c r="AC1271"/>
      <c r="AD1271"/>
    </row>
    <row r="1272" spans="27:30" ht="12" customHeight="1" x14ac:dyDescent="0.3">
      <c r="AA1272"/>
      <c r="AB1272"/>
      <c r="AC1272"/>
      <c r="AD1272"/>
    </row>
    <row r="1273" spans="27:30" ht="12" customHeight="1" x14ac:dyDescent="0.3">
      <c r="AA1273"/>
      <c r="AB1273"/>
      <c r="AC1273"/>
      <c r="AD1273"/>
    </row>
    <row r="1274" spans="27:30" ht="12" customHeight="1" x14ac:dyDescent="0.3">
      <c r="AA1274"/>
      <c r="AB1274"/>
      <c r="AC1274"/>
      <c r="AD1274"/>
    </row>
    <row r="1275" spans="27:30" ht="12" customHeight="1" x14ac:dyDescent="0.3">
      <c r="AA1275"/>
      <c r="AB1275"/>
      <c r="AC1275"/>
      <c r="AD1275"/>
    </row>
    <row r="1276" spans="27:30" ht="12" customHeight="1" x14ac:dyDescent="0.3">
      <c r="AA1276"/>
      <c r="AB1276"/>
      <c r="AC1276"/>
      <c r="AD1276"/>
    </row>
    <row r="1277" spans="27:30" ht="12" customHeight="1" x14ac:dyDescent="0.3">
      <c r="AA1277"/>
      <c r="AB1277"/>
      <c r="AC1277"/>
      <c r="AD1277"/>
    </row>
    <row r="1278" spans="27:30" ht="12" customHeight="1" x14ac:dyDescent="0.3">
      <c r="AA1278"/>
      <c r="AB1278"/>
      <c r="AC1278"/>
      <c r="AD1278"/>
    </row>
    <row r="1279" spans="27:30" ht="12" customHeight="1" x14ac:dyDescent="0.3">
      <c r="AA1279"/>
      <c r="AB1279"/>
      <c r="AC1279"/>
      <c r="AD1279"/>
    </row>
    <row r="1280" spans="27:30" ht="12" customHeight="1" x14ac:dyDescent="0.3">
      <c r="AA1280"/>
      <c r="AB1280"/>
      <c r="AC1280"/>
      <c r="AD1280"/>
    </row>
    <row r="1281" spans="27:30" ht="12" customHeight="1" x14ac:dyDescent="0.3">
      <c r="AA1281"/>
      <c r="AB1281"/>
      <c r="AC1281"/>
      <c r="AD1281"/>
    </row>
    <row r="1282" spans="27:30" ht="12" customHeight="1" x14ac:dyDescent="0.3">
      <c r="AA1282"/>
      <c r="AB1282"/>
      <c r="AC1282"/>
      <c r="AD1282"/>
    </row>
    <row r="1283" spans="27:30" ht="12" customHeight="1" x14ac:dyDescent="0.3">
      <c r="AA1283"/>
      <c r="AB1283"/>
      <c r="AC1283"/>
      <c r="AD1283"/>
    </row>
    <row r="1284" spans="27:30" ht="12" customHeight="1" x14ac:dyDescent="0.3">
      <c r="AA1284"/>
      <c r="AB1284"/>
      <c r="AC1284"/>
      <c r="AD1284"/>
    </row>
    <row r="1285" spans="27:30" ht="12" customHeight="1" x14ac:dyDescent="0.3">
      <c r="AA1285"/>
      <c r="AB1285"/>
      <c r="AC1285"/>
      <c r="AD1285"/>
    </row>
    <row r="1286" spans="27:30" ht="12" customHeight="1" x14ac:dyDescent="0.3">
      <c r="AA1286"/>
      <c r="AB1286"/>
      <c r="AC1286"/>
      <c r="AD1286"/>
    </row>
    <row r="1287" spans="27:30" ht="12" customHeight="1" x14ac:dyDescent="0.3">
      <c r="AA1287"/>
      <c r="AB1287"/>
      <c r="AC1287"/>
      <c r="AD1287"/>
    </row>
    <row r="1288" spans="27:30" ht="12" customHeight="1" x14ac:dyDescent="0.3">
      <c r="AA1288"/>
      <c r="AB1288"/>
      <c r="AC1288"/>
      <c r="AD1288"/>
    </row>
    <row r="1289" spans="27:30" ht="12" customHeight="1" x14ac:dyDescent="0.3">
      <c r="AA1289"/>
      <c r="AB1289"/>
      <c r="AC1289"/>
      <c r="AD1289"/>
    </row>
    <row r="1290" spans="27:30" ht="12" customHeight="1" x14ac:dyDescent="0.3">
      <c r="AA1290"/>
      <c r="AB1290"/>
      <c r="AC1290"/>
      <c r="AD1290"/>
    </row>
    <row r="1291" spans="27:30" ht="12" customHeight="1" x14ac:dyDescent="0.3">
      <c r="AA1291"/>
      <c r="AB1291"/>
      <c r="AC1291"/>
      <c r="AD1291"/>
    </row>
    <row r="1292" spans="27:30" ht="12" customHeight="1" x14ac:dyDescent="0.3">
      <c r="AA1292"/>
      <c r="AB1292"/>
      <c r="AC1292"/>
      <c r="AD1292"/>
    </row>
    <row r="1293" spans="27:30" ht="12" customHeight="1" x14ac:dyDescent="0.3">
      <c r="AA1293"/>
      <c r="AB1293"/>
      <c r="AC1293"/>
      <c r="AD1293"/>
    </row>
    <row r="1294" spans="27:30" ht="12" customHeight="1" x14ac:dyDescent="0.3">
      <c r="AA1294"/>
      <c r="AB1294"/>
      <c r="AC1294"/>
      <c r="AD1294"/>
    </row>
    <row r="1295" spans="27:30" ht="12" customHeight="1" x14ac:dyDescent="0.3">
      <c r="AA1295"/>
      <c r="AB1295"/>
      <c r="AC1295"/>
      <c r="AD1295"/>
    </row>
    <row r="1296" spans="27:30" ht="12" customHeight="1" x14ac:dyDescent="0.3">
      <c r="AA1296"/>
      <c r="AB1296"/>
      <c r="AC1296"/>
      <c r="AD1296"/>
    </row>
    <row r="1297" spans="27:30" ht="12" customHeight="1" x14ac:dyDescent="0.3">
      <c r="AA1297"/>
      <c r="AB1297"/>
      <c r="AC1297"/>
      <c r="AD1297"/>
    </row>
    <row r="1298" spans="27:30" ht="12" customHeight="1" x14ac:dyDescent="0.3">
      <c r="AA1298"/>
      <c r="AB1298"/>
      <c r="AC1298"/>
      <c r="AD1298"/>
    </row>
    <row r="1299" spans="27:30" ht="12" customHeight="1" x14ac:dyDescent="0.3">
      <c r="AA1299"/>
      <c r="AB1299"/>
      <c r="AC1299"/>
      <c r="AD1299"/>
    </row>
    <row r="1300" spans="27:30" ht="12" customHeight="1" x14ac:dyDescent="0.3">
      <c r="AA1300"/>
      <c r="AB1300"/>
      <c r="AC1300"/>
      <c r="AD1300"/>
    </row>
    <row r="1301" spans="27:30" ht="12" customHeight="1" x14ac:dyDescent="0.3">
      <c r="AA1301"/>
      <c r="AB1301"/>
      <c r="AC1301"/>
      <c r="AD1301"/>
    </row>
    <row r="1302" spans="27:30" ht="12" customHeight="1" x14ac:dyDescent="0.3">
      <c r="AA1302"/>
      <c r="AB1302"/>
      <c r="AC1302"/>
      <c r="AD1302"/>
    </row>
    <row r="1303" spans="27:30" ht="12" customHeight="1" x14ac:dyDescent="0.3">
      <c r="AA1303"/>
      <c r="AB1303"/>
      <c r="AC1303"/>
      <c r="AD1303"/>
    </row>
    <row r="1304" spans="27:30" ht="12" customHeight="1" x14ac:dyDescent="0.3">
      <c r="AA1304"/>
      <c r="AB1304"/>
      <c r="AC1304"/>
      <c r="AD1304"/>
    </row>
    <row r="1305" spans="27:30" ht="12" customHeight="1" x14ac:dyDescent="0.3">
      <c r="AA1305"/>
      <c r="AB1305"/>
      <c r="AC1305"/>
      <c r="AD1305"/>
    </row>
    <row r="1306" spans="27:30" ht="12" customHeight="1" x14ac:dyDescent="0.3">
      <c r="AA1306"/>
      <c r="AB1306"/>
      <c r="AC1306"/>
      <c r="AD1306"/>
    </row>
    <row r="1307" spans="27:30" ht="12" customHeight="1" x14ac:dyDescent="0.3">
      <c r="AA1307"/>
      <c r="AB1307"/>
      <c r="AC1307"/>
      <c r="AD1307"/>
    </row>
    <row r="1308" spans="27:30" ht="12" customHeight="1" x14ac:dyDescent="0.3">
      <c r="AA1308"/>
      <c r="AB1308"/>
      <c r="AC1308"/>
      <c r="AD1308"/>
    </row>
    <row r="1309" spans="27:30" ht="12" customHeight="1" x14ac:dyDescent="0.3">
      <c r="AA1309"/>
      <c r="AB1309"/>
      <c r="AC1309"/>
      <c r="AD1309"/>
    </row>
    <row r="1310" spans="27:30" ht="12" customHeight="1" x14ac:dyDescent="0.3">
      <c r="AA1310"/>
      <c r="AB1310"/>
      <c r="AC1310"/>
      <c r="AD1310"/>
    </row>
    <row r="1311" spans="27:30" ht="12" customHeight="1" x14ac:dyDescent="0.3">
      <c r="AA1311"/>
      <c r="AB1311"/>
      <c r="AC1311"/>
      <c r="AD1311"/>
    </row>
    <row r="1312" spans="27:30" ht="12" customHeight="1" x14ac:dyDescent="0.3">
      <c r="AA1312"/>
      <c r="AB1312"/>
      <c r="AC1312"/>
      <c r="AD1312"/>
    </row>
    <row r="1313" spans="27:30" ht="12" customHeight="1" x14ac:dyDescent="0.3">
      <c r="AA1313"/>
      <c r="AB1313"/>
      <c r="AC1313"/>
      <c r="AD1313"/>
    </row>
    <row r="1314" spans="27:30" ht="12" customHeight="1" x14ac:dyDescent="0.3">
      <c r="AA1314"/>
      <c r="AB1314"/>
      <c r="AC1314"/>
      <c r="AD1314"/>
    </row>
    <row r="1315" spans="27:30" ht="12" customHeight="1" x14ac:dyDescent="0.3">
      <c r="AA1315"/>
      <c r="AB1315"/>
      <c r="AC1315"/>
      <c r="AD1315"/>
    </row>
    <row r="1316" spans="27:30" ht="12" customHeight="1" x14ac:dyDescent="0.3">
      <c r="AA1316"/>
      <c r="AB1316"/>
      <c r="AC1316"/>
      <c r="AD1316"/>
    </row>
    <row r="1317" spans="27:30" ht="12" customHeight="1" x14ac:dyDescent="0.3">
      <c r="AA1317"/>
      <c r="AB1317"/>
      <c r="AC1317"/>
      <c r="AD1317"/>
    </row>
    <row r="1318" spans="27:30" ht="12" customHeight="1" x14ac:dyDescent="0.3">
      <c r="AA1318"/>
      <c r="AB1318"/>
      <c r="AC1318"/>
      <c r="AD1318"/>
    </row>
    <row r="1319" spans="27:30" ht="12" customHeight="1" x14ac:dyDescent="0.3">
      <c r="AA1319"/>
      <c r="AB1319"/>
      <c r="AC1319"/>
      <c r="AD1319"/>
    </row>
    <row r="1320" spans="27:30" ht="12" customHeight="1" x14ac:dyDescent="0.3">
      <c r="AA1320"/>
      <c r="AB1320"/>
      <c r="AC1320"/>
      <c r="AD1320"/>
    </row>
    <row r="1321" spans="27:30" ht="12" customHeight="1" x14ac:dyDescent="0.3">
      <c r="AA1321"/>
      <c r="AB1321"/>
      <c r="AC1321"/>
      <c r="AD1321"/>
    </row>
    <row r="1322" spans="27:30" ht="12" customHeight="1" x14ac:dyDescent="0.3">
      <c r="AA1322"/>
      <c r="AB1322"/>
      <c r="AC1322"/>
      <c r="AD1322"/>
    </row>
    <row r="1323" spans="27:30" ht="12" customHeight="1" x14ac:dyDescent="0.3">
      <c r="AA1323"/>
      <c r="AB1323"/>
      <c r="AC1323"/>
      <c r="AD1323"/>
    </row>
    <row r="1324" spans="27:30" ht="12" customHeight="1" x14ac:dyDescent="0.3">
      <c r="AA1324"/>
      <c r="AB1324"/>
      <c r="AC1324"/>
      <c r="AD1324"/>
    </row>
    <row r="1325" spans="27:30" ht="12" customHeight="1" x14ac:dyDescent="0.3">
      <c r="AA1325"/>
      <c r="AB1325"/>
      <c r="AC1325"/>
      <c r="AD1325"/>
    </row>
    <row r="1326" spans="27:30" ht="12" customHeight="1" x14ac:dyDescent="0.3">
      <c r="AA1326"/>
      <c r="AB1326"/>
      <c r="AC1326"/>
      <c r="AD1326"/>
    </row>
    <row r="1327" spans="27:30" ht="12" customHeight="1" x14ac:dyDescent="0.3">
      <c r="AA1327"/>
      <c r="AB1327"/>
      <c r="AC1327"/>
      <c r="AD1327"/>
    </row>
    <row r="1328" spans="27:30" ht="12" customHeight="1" x14ac:dyDescent="0.3">
      <c r="AA1328"/>
      <c r="AB1328"/>
      <c r="AC1328"/>
      <c r="AD1328"/>
    </row>
    <row r="1329" spans="27:30" ht="12" customHeight="1" x14ac:dyDescent="0.3">
      <c r="AA1329"/>
      <c r="AB1329"/>
      <c r="AC1329"/>
      <c r="AD1329"/>
    </row>
    <row r="1330" spans="27:30" ht="12" customHeight="1" x14ac:dyDescent="0.3">
      <c r="AA1330"/>
      <c r="AB1330"/>
      <c r="AC1330"/>
      <c r="AD1330"/>
    </row>
    <row r="1331" spans="27:30" ht="12" customHeight="1" x14ac:dyDescent="0.3">
      <c r="AA1331"/>
      <c r="AB1331"/>
      <c r="AC1331"/>
      <c r="AD1331"/>
    </row>
    <row r="1332" spans="27:30" ht="12" customHeight="1" x14ac:dyDescent="0.3">
      <c r="AA1332"/>
      <c r="AB1332"/>
      <c r="AC1332"/>
      <c r="AD1332"/>
    </row>
    <row r="1333" spans="27:30" ht="12" customHeight="1" x14ac:dyDescent="0.3">
      <c r="AA1333"/>
      <c r="AB1333"/>
      <c r="AC1333"/>
      <c r="AD1333"/>
    </row>
    <row r="1334" spans="27:30" ht="12" customHeight="1" x14ac:dyDescent="0.3">
      <c r="AA1334"/>
      <c r="AB1334"/>
      <c r="AC1334"/>
      <c r="AD1334"/>
    </row>
    <row r="1335" spans="27:30" ht="12" customHeight="1" x14ac:dyDescent="0.3">
      <c r="AA1335"/>
      <c r="AB1335"/>
      <c r="AC1335"/>
      <c r="AD1335"/>
    </row>
    <row r="1336" spans="27:30" ht="12" customHeight="1" x14ac:dyDescent="0.3">
      <c r="AA1336"/>
      <c r="AB1336"/>
      <c r="AC1336"/>
      <c r="AD1336"/>
    </row>
    <row r="1337" spans="27:30" ht="12" customHeight="1" x14ac:dyDescent="0.3">
      <c r="AA1337"/>
      <c r="AB1337"/>
      <c r="AC1337"/>
      <c r="AD1337"/>
    </row>
    <row r="1338" spans="27:30" ht="12" customHeight="1" x14ac:dyDescent="0.3">
      <c r="AA1338"/>
      <c r="AB1338"/>
      <c r="AC1338"/>
      <c r="AD1338"/>
    </row>
    <row r="1339" spans="27:30" ht="12" customHeight="1" x14ac:dyDescent="0.3">
      <c r="AA1339"/>
      <c r="AB1339"/>
      <c r="AC1339"/>
      <c r="AD1339"/>
    </row>
    <row r="1340" spans="27:30" ht="12" customHeight="1" x14ac:dyDescent="0.3">
      <c r="AA1340"/>
      <c r="AB1340"/>
      <c r="AC1340"/>
      <c r="AD1340"/>
    </row>
    <row r="1341" spans="27:30" ht="12" customHeight="1" x14ac:dyDescent="0.3">
      <c r="AA1341"/>
      <c r="AB1341"/>
      <c r="AC1341"/>
      <c r="AD1341"/>
    </row>
    <row r="1342" spans="27:30" ht="12" customHeight="1" x14ac:dyDescent="0.3">
      <c r="AA1342"/>
      <c r="AB1342"/>
      <c r="AC1342"/>
      <c r="AD1342"/>
    </row>
    <row r="1343" spans="27:30" ht="12" customHeight="1" x14ac:dyDescent="0.3">
      <c r="AA1343"/>
      <c r="AB1343"/>
      <c r="AC1343"/>
      <c r="AD1343"/>
    </row>
    <row r="1344" spans="27:30" ht="12" customHeight="1" x14ac:dyDescent="0.3">
      <c r="AA1344"/>
      <c r="AB1344"/>
      <c r="AC1344"/>
      <c r="AD1344"/>
    </row>
    <row r="1345" spans="27:30" ht="12" customHeight="1" x14ac:dyDescent="0.3">
      <c r="AA1345"/>
      <c r="AB1345"/>
      <c r="AC1345"/>
      <c r="AD1345"/>
    </row>
    <row r="1346" spans="27:30" ht="12" customHeight="1" x14ac:dyDescent="0.3">
      <c r="AA1346"/>
      <c r="AB1346"/>
      <c r="AC1346"/>
      <c r="AD1346"/>
    </row>
    <row r="1347" spans="27:30" ht="12" customHeight="1" x14ac:dyDescent="0.3">
      <c r="AA1347"/>
      <c r="AB1347"/>
      <c r="AC1347"/>
      <c r="AD1347"/>
    </row>
    <row r="1348" spans="27:30" ht="12" customHeight="1" x14ac:dyDescent="0.3">
      <c r="AA1348"/>
      <c r="AB1348"/>
      <c r="AC1348"/>
      <c r="AD1348"/>
    </row>
    <row r="1349" spans="27:30" ht="12" customHeight="1" x14ac:dyDescent="0.3">
      <c r="AA1349"/>
      <c r="AB1349"/>
      <c r="AC1349"/>
      <c r="AD1349"/>
    </row>
    <row r="1350" spans="27:30" ht="12" customHeight="1" x14ac:dyDescent="0.3">
      <c r="AA1350"/>
      <c r="AB1350"/>
      <c r="AC1350"/>
      <c r="AD1350"/>
    </row>
    <row r="1351" spans="27:30" ht="12" customHeight="1" x14ac:dyDescent="0.3">
      <c r="AA1351"/>
      <c r="AB1351"/>
      <c r="AC1351"/>
      <c r="AD1351"/>
    </row>
    <row r="1352" spans="27:30" ht="12" customHeight="1" x14ac:dyDescent="0.3">
      <c r="AA1352"/>
      <c r="AB1352"/>
      <c r="AC1352"/>
      <c r="AD1352"/>
    </row>
    <row r="1353" spans="27:30" ht="12" customHeight="1" x14ac:dyDescent="0.3">
      <c r="AA1353"/>
      <c r="AB1353"/>
      <c r="AC1353"/>
      <c r="AD1353"/>
    </row>
    <row r="1354" spans="27:30" ht="12" customHeight="1" x14ac:dyDescent="0.3">
      <c r="AA1354"/>
      <c r="AB1354"/>
      <c r="AC1354"/>
      <c r="AD1354"/>
    </row>
    <row r="1355" spans="27:30" ht="12" customHeight="1" x14ac:dyDescent="0.3">
      <c r="AA1355"/>
      <c r="AB1355"/>
      <c r="AC1355"/>
      <c r="AD1355"/>
    </row>
    <row r="1356" spans="27:30" ht="12" customHeight="1" x14ac:dyDescent="0.3">
      <c r="AA1356"/>
      <c r="AB1356"/>
      <c r="AC1356"/>
      <c r="AD1356"/>
    </row>
    <row r="1357" spans="27:30" ht="12" customHeight="1" x14ac:dyDescent="0.3">
      <c r="AA1357"/>
      <c r="AB1357"/>
      <c r="AC1357"/>
      <c r="AD1357"/>
    </row>
    <row r="1358" spans="27:30" ht="12" customHeight="1" x14ac:dyDescent="0.3">
      <c r="AA1358"/>
      <c r="AB1358"/>
      <c r="AC1358"/>
      <c r="AD1358"/>
    </row>
    <row r="1359" spans="27:30" ht="12" customHeight="1" x14ac:dyDescent="0.3">
      <c r="AA1359"/>
      <c r="AB1359"/>
      <c r="AC1359"/>
      <c r="AD1359"/>
    </row>
    <row r="1360" spans="27:30" ht="12" customHeight="1" x14ac:dyDescent="0.3">
      <c r="AA1360"/>
      <c r="AB1360"/>
      <c r="AC1360"/>
      <c r="AD1360"/>
    </row>
    <row r="1361" spans="27:30" ht="12" customHeight="1" x14ac:dyDescent="0.3">
      <c r="AA1361"/>
      <c r="AB1361"/>
      <c r="AC1361"/>
      <c r="AD1361"/>
    </row>
    <row r="1362" spans="27:30" ht="12" customHeight="1" x14ac:dyDescent="0.3">
      <c r="AA1362"/>
      <c r="AB1362"/>
      <c r="AC1362"/>
      <c r="AD1362"/>
    </row>
    <row r="1363" spans="27:30" ht="12" customHeight="1" x14ac:dyDescent="0.3">
      <c r="AA1363"/>
      <c r="AB1363"/>
      <c r="AC1363"/>
      <c r="AD1363"/>
    </row>
    <row r="1364" spans="27:30" ht="12" customHeight="1" x14ac:dyDescent="0.3">
      <c r="AA1364"/>
      <c r="AB1364"/>
      <c r="AC1364"/>
      <c r="AD1364"/>
    </row>
    <row r="1365" spans="27:30" ht="12" customHeight="1" x14ac:dyDescent="0.3">
      <c r="AA1365"/>
      <c r="AB1365"/>
      <c r="AC1365"/>
      <c r="AD1365"/>
    </row>
    <row r="1366" spans="27:30" ht="12" customHeight="1" x14ac:dyDescent="0.3">
      <c r="AA1366"/>
      <c r="AB1366"/>
      <c r="AC1366"/>
      <c r="AD1366"/>
    </row>
    <row r="1367" spans="27:30" ht="12" customHeight="1" x14ac:dyDescent="0.3">
      <c r="AA1367"/>
      <c r="AB1367"/>
      <c r="AC1367"/>
      <c r="AD1367"/>
    </row>
    <row r="1368" spans="27:30" ht="12" customHeight="1" x14ac:dyDescent="0.3">
      <c r="AA1368"/>
      <c r="AB1368"/>
      <c r="AC1368"/>
      <c r="AD1368"/>
    </row>
    <row r="1369" spans="27:30" ht="12" customHeight="1" x14ac:dyDescent="0.3">
      <c r="AA1369"/>
      <c r="AB1369"/>
      <c r="AC1369"/>
      <c r="AD1369"/>
    </row>
    <row r="1370" spans="27:30" ht="12" customHeight="1" x14ac:dyDescent="0.3">
      <c r="AA1370"/>
      <c r="AB1370"/>
      <c r="AC1370"/>
      <c r="AD1370"/>
    </row>
    <row r="1371" spans="27:30" ht="12" customHeight="1" x14ac:dyDescent="0.3">
      <c r="AA1371"/>
      <c r="AB1371"/>
      <c r="AC1371"/>
      <c r="AD1371"/>
    </row>
    <row r="1372" spans="27:30" ht="12" customHeight="1" x14ac:dyDescent="0.3">
      <c r="AA1372"/>
      <c r="AB1372"/>
      <c r="AC1372"/>
      <c r="AD1372"/>
    </row>
    <row r="1373" spans="27:30" ht="12" customHeight="1" x14ac:dyDescent="0.3">
      <c r="AA1373"/>
      <c r="AB1373"/>
      <c r="AC1373"/>
      <c r="AD1373"/>
    </row>
    <row r="1374" spans="27:30" ht="12" customHeight="1" x14ac:dyDescent="0.3">
      <c r="AA1374"/>
      <c r="AB1374"/>
      <c r="AC1374"/>
      <c r="AD1374"/>
    </row>
    <row r="1375" spans="27:30" ht="12" customHeight="1" x14ac:dyDescent="0.3">
      <c r="AA1375"/>
      <c r="AB1375"/>
      <c r="AC1375"/>
      <c r="AD1375"/>
    </row>
    <row r="1376" spans="27:30" ht="12" customHeight="1" x14ac:dyDescent="0.3">
      <c r="AA1376"/>
      <c r="AB1376"/>
      <c r="AC1376"/>
      <c r="AD1376"/>
    </row>
    <row r="1377" spans="27:30" ht="12" customHeight="1" x14ac:dyDescent="0.3">
      <c r="AA1377"/>
      <c r="AB1377"/>
      <c r="AC1377"/>
      <c r="AD1377"/>
    </row>
    <row r="1378" spans="27:30" ht="12" customHeight="1" x14ac:dyDescent="0.3">
      <c r="AA1378"/>
      <c r="AB1378"/>
      <c r="AC1378"/>
      <c r="AD1378"/>
    </row>
    <row r="1379" spans="27:30" ht="12" customHeight="1" x14ac:dyDescent="0.3">
      <c r="AA1379"/>
      <c r="AB1379"/>
      <c r="AC1379"/>
      <c r="AD1379"/>
    </row>
    <row r="1380" spans="27:30" ht="12" customHeight="1" x14ac:dyDescent="0.3">
      <c r="AA1380"/>
      <c r="AB1380"/>
      <c r="AC1380"/>
      <c r="AD1380"/>
    </row>
    <row r="1381" spans="27:30" ht="12" customHeight="1" x14ac:dyDescent="0.3">
      <c r="AA1381"/>
      <c r="AB1381"/>
      <c r="AC1381"/>
      <c r="AD1381"/>
    </row>
    <row r="1382" spans="27:30" ht="12" customHeight="1" x14ac:dyDescent="0.3">
      <c r="AA1382"/>
      <c r="AB1382"/>
      <c r="AC1382"/>
      <c r="AD1382"/>
    </row>
    <row r="1383" spans="27:30" ht="12" customHeight="1" x14ac:dyDescent="0.3">
      <c r="AA1383"/>
      <c r="AB1383"/>
      <c r="AC1383"/>
      <c r="AD1383"/>
    </row>
    <row r="1384" spans="27:30" ht="12" customHeight="1" x14ac:dyDescent="0.3">
      <c r="AA1384"/>
      <c r="AB1384"/>
      <c r="AC1384"/>
      <c r="AD1384"/>
    </row>
    <row r="1385" spans="27:30" ht="12" customHeight="1" x14ac:dyDescent="0.3">
      <c r="AA1385"/>
      <c r="AB1385"/>
      <c r="AC1385"/>
      <c r="AD1385"/>
    </row>
    <row r="1386" spans="27:30" ht="12" customHeight="1" x14ac:dyDescent="0.3">
      <c r="AA1386"/>
      <c r="AB1386"/>
      <c r="AC1386"/>
      <c r="AD1386"/>
    </row>
    <row r="1387" spans="27:30" ht="12" customHeight="1" x14ac:dyDescent="0.3">
      <c r="AA1387"/>
      <c r="AB1387"/>
      <c r="AC1387"/>
      <c r="AD1387"/>
    </row>
    <row r="1388" spans="27:30" ht="12" customHeight="1" x14ac:dyDescent="0.3">
      <c r="AA1388"/>
      <c r="AB1388"/>
      <c r="AC1388"/>
      <c r="AD1388"/>
    </row>
    <row r="1389" spans="27:30" ht="12" customHeight="1" x14ac:dyDescent="0.3">
      <c r="AA1389"/>
      <c r="AB1389"/>
      <c r="AC1389"/>
      <c r="AD1389"/>
    </row>
    <row r="1390" spans="27:30" ht="12" customHeight="1" x14ac:dyDescent="0.3">
      <c r="AA1390"/>
      <c r="AB1390"/>
      <c r="AC1390"/>
      <c r="AD1390"/>
    </row>
    <row r="1391" spans="27:30" ht="12" customHeight="1" x14ac:dyDescent="0.3">
      <c r="AA1391"/>
      <c r="AB1391"/>
      <c r="AC1391"/>
      <c r="AD1391"/>
    </row>
    <row r="1392" spans="27:30" ht="12" customHeight="1" x14ac:dyDescent="0.3">
      <c r="AA1392"/>
      <c r="AB1392"/>
      <c r="AC1392"/>
      <c r="AD1392"/>
    </row>
    <row r="1393" spans="27:30" ht="12" customHeight="1" x14ac:dyDescent="0.3">
      <c r="AA1393"/>
      <c r="AB1393"/>
      <c r="AC1393"/>
      <c r="AD1393"/>
    </row>
    <row r="1394" spans="27:30" ht="12" customHeight="1" x14ac:dyDescent="0.3">
      <c r="AA1394"/>
      <c r="AB1394"/>
      <c r="AC1394"/>
      <c r="AD1394"/>
    </row>
    <row r="1395" spans="27:30" ht="12" customHeight="1" x14ac:dyDescent="0.3">
      <c r="AA1395"/>
      <c r="AB1395"/>
      <c r="AC1395"/>
      <c r="AD1395"/>
    </row>
    <row r="1396" spans="27:30" ht="12" customHeight="1" x14ac:dyDescent="0.3">
      <c r="AA1396"/>
      <c r="AB1396"/>
      <c r="AC1396"/>
      <c r="AD1396"/>
    </row>
    <row r="1397" spans="27:30" ht="12" customHeight="1" x14ac:dyDescent="0.3">
      <c r="AA1397"/>
      <c r="AB1397"/>
      <c r="AC1397"/>
      <c r="AD1397"/>
    </row>
    <row r="1398" spans="27:30" ht="12" customHeight="1" x14ac:dyDescent="0.3">
      <c r="AA1398"/>
      <c r="AB1398"/>
      <c r="AC1398"/>
      <c r="AD1398"/>
    </row>
    <row r="1399" spans="27:30" ht="12" customHeight="1" x14ac:dyDescent="0.3">
      <c r="AA1399"/>
      <c r="AB1399"/>
      <c r="AC1399"/>
      <c r="AD1399"/>
    </row>
    <row r="1400" spans="27:30" ht="12" customHeight="1" x14ac:dyDescent="0.3">
      <c r="AA1400"/>
      <c r="AB1400"/>
      <c r="AC1400"/>
      <c r="AD1400"/>
    </row>
    <row r="1401" spans="27:30" ht="12" customHeight="1" x14ac:dyDescent="0.3">
      <c r="AA1401"/>
      <c r="AB1401"/>
      <c r="AC1401"/>
      <c r="AD1401"/>
    </row>
    <row r="1402" spans="27:30" ht="12" customHeight="1" x14ac:dyDescent="0.3">
      <c r="AA1402"/>
      <c r="AB1402"/>
      <c r="AC1402"/>
      <c r="AD1402"/>
    </row>
    <row r="1403" spans="27:30" ht="12" customHeight="1" x14ac:dyDescent="0.3">
      <c r="AA1403"/>
      <c r="AB1403"/>
      <c r="AC1403"/>
      <c r="AD1403"/>
    </row>
    <row r="1404" spans="27:30" ht="12" customHeight="1" x14ac:dyDescent="0.3">
      <c r="AA1404"/>
      <c r="AB1404"/>
      <c r="AC1404"/>
      <c r="AD1404"/>
    </row>
    <row r="1405" spans="27:30" ht="12" customHeight="1" x14ac:dyDescent="0.3">
      <c r="AA1405"/>
      <c r="AB1405"/>
      <c r="AC1405"/>
      <c r="AD1405"/>
    </row>
    <row r="1406" spans="27:30" ht="12" customHeight="1" x14ac:dyDescent="0.3">
      <c r="AA1406"/>
      <c r="AB1406"/>
      <c r="AC1406"/>
      <c r="AD1406"/>
    </row>
    <row r="1407" spans="27:30" ht="12" customHeight="1" x14ac:dyDescent="0.3">
      <c r="AA1407"/>
      <c r="AB1407"/>
      <c r="AC1407"/>
      <c r="AD1407"/>
    </row>
    <row r="1408" spans="27:30" ht="12" customHeight="1" x14ac:dyDescent="0.3">
      <c r="AA1408"/>
      <c r="AB1408"/>
      <c r="AC1408"/>
      <c r="AD1408"/>
    </row>
    <row r="1409" spans="27:30" ht="12" customHeight="1" x14ac:dyDescent="0.3">
      <c r="AA1409"/>
      <c r="AB1409"/>
      <c r="AC1409"/>
      <c r="AD1409"/>
    </row>
    <row r="1410" spans="27:30" ht="12" customHeight="1" x14ac:dyDescent="0.3">
      <c r="AA1410"/>
      <c r="AB1410"/>
      <c r="AC1410"/>
      <c r="AD1410"/>
    </row>
    <row r="1411" spans="27:30" ht="12" customHeight="1" x14ac:dyDescent="0.3">
      <c r="AA1411"/>
      <c r="AB1411"/>
      <c r="AC1411"/>
      <c r="AD1411"/>
    </row>
    <row r="1412" spans="27:30" ht="12" customHeight="1" x14ac:dyDescent="0.3">
      <c r="AA1412"/>
      <c r="AB1412"/>
      <c r="AC1412"/>
      <c r="AD1412"/>
    </row>
    <row r="1413" spans="27:30" ht="12" customHeight="1" x14ac:dyDescent="0.3">
      <c r="AA1413"/>
      <c r="AB1413"/>
      <c r="AC1413"/>
      <c r="AD1413"/>
    </row>
    <row r="1414" spans="27:30" ht="12" customHeight="1" x14ac:dyDescent="0.3">
      <c r="AA1414"/>
      <c r="AB1414"/>
      <c r="AC1414"/>
      <c r="AD1414"/>
    </row>
    <row r="1415" spans="27:30" ht="12" customHeight="1" x14ac:dyDescent="0.3">
      <c r="AA1415"/>
      <c r="AB1415"/>
      <c r="AC1415"/>
      <c r="AD1415"/>
    </row>
    <row r="1416" spans="27:30" ht="12" customHeight="1" x14ac:dyDescent="0.3">
      <c r="AA1416"/>
      <c r="AB1416"/>
      <c r="AC1416"/>
      <c r="AD1416"/>
    </row>
    <row r="1417" spans="27:30" ht="12" customHeight="1" x14ac:dyDescent="0.3">
      <c r="AA1417"/>
      <c r="AB1417"/>
      <c r="AC1417"/>
      <c r="AD1417"/>
    </row>
    <row r="1418" spans="27:30" ht="12" customHeight="1" x14ac:dyDescent="0.3">
      <c r="AA1418"/>
      <c r="AB1418"/>
      <c r="AC1418"/>
      <c r="AD1418"/>
    </row>
    <row r="1419" spans="27:30" ht="12" customHeight="1" x14ac:dyDescent="0.3">
      <c r="AA1419"/>
      <c r="AB1419"/>
      <c r="AC1419"/>
      <c r="AD1419"/>
    </row>
    <row r="1420" spans="27:30" ht="12" customHeight="1" x14ac:dyDescent="0.3">
      <c r="AA1420"/>
      <c r="AB1420"/>
      <c r="AC1420"/>
      <c r="AD1420"/>
    </row>
    <row r="1421" spans="27:30" ht="12" customHeight="1" x14ac:dyDescent="0.3">
      <c r="AA1421"/>
      <c r="AB1421"/>
      <c r="AC1421"/>
      <c r="AD1421"/>
    </row>
    <row r="1422" spans="27:30" ht="12" customHeight="1" x14ac:dyDescent="0.3">
      <c r="AA1422"/>
      <c r="AB1422"/>
      <c r="AC1422"/>
      <c r="AD1422"/>
    </row>
    <row r="1423" spans="27:30" ht="12" customHeight="1" x14ac:dyDescent="0.3">
      <c r="AA1423"/>
      <c r="AB1423"/>
      <c r="AC1423"/>
      <c r="AD1423"/>
    </row>
    <row r="1424" spans="27:30" ht="12" customHeight="1" x14ac:dyDescent="0.3">
      <c r="AA1424"/>
      <c r="AB1424"/>
      <c r="AC1424"/>
      <c r="AD1424"/>
    </row>
    <row r="1425" spans="27:30" ht="12" customHeight="1" x14ac:dyDescent="0.3">
      <c r="AA1425"/>
      <c r="AB1425"/>
      <c r="AC1425"/>
      <c r="AD1425"/>
    </row>
    <row r="1426" spans="27:30" ht="12" customHeight="1" x14ac:dyDescent="0.3">
      <c r="AA1426"/>
      <c r="AB1426"/>
      <c r="AC1426"/>
      <c r="AD1426"/>
    </row>
    <row r="1427" spans="27:30" ht="12" customHeight="1" x14ac:dyDescent="0.3">
      <c r="AA1427"/>
      <c r="AB1427"/>
      <c r="AC1427"/>
      <c r="AD1427"/>
    </row>
    <row r="1428" spans="27:30" ht="12" customHeight="1" x14ac:dyDescent="0.3">
      <c r="AA1428"/>
      <c r="AB1428"/>
      <c r="AC1428"/>
      <c r="AD1428"/>
    </row>
    <row r="1429" spans="27:30" ht="12" customHeight="1" x14ac:dyDescent="0.3">
      <c r="AA1429"/>
      <c r="AB1429"/>
      <c r="AC1429"/>
      <c r="AD1429"/>
    </row>
    <row r="1430" spans="27:30" ht="12" customHeight="1" x14ac:dyDescent="0.3">
      <c r="AA1430"/>
      <c r="AB1430"/>
      <c r="AC1430"/>
      <c r="AD1430"/>
    </row>
    <row r="1431" spans="27:30" ht="12" customHeight="1" x14ac:dyDescent="0.3">
      <c r="AA1431"/>
      <c r="AB1431"/>
      <c r="AC1431"/>
      <c r="AD1431"/>
    </row>
    <row r="1432" spans="27:30" ht="12" customHeight="1" x14ac:dyDescent="0.3">
      <c r="AA1432"/>
      <c r="AB1432"/>
      <c r="AC1432"/>
      <c r="AD1432"/>
    </row>
    <row r="1433" spans="27:30" ht="12" customHeight="1" x14ac:dyDescent="0.3">
      <c r="AA1433"/>
      <c r="AB1433"/>
      <c r="AC1433"/>
      <c r="AD1433"/>
    </row>
    <row r="1434" spans="27:30" ht="12" customHeight="1" x14ac:dyDescent="0.3">
      <c r="AA1434"/>
      <c r="AB1434"/>
      <c r="AC1434"/>
      <c r="AD1434"/>
    </row>
    <row r="1435" spans="27:30" ht="12" customHeight="1" x14ac:dyDescent="0.3">
      <c r="AA1435"/>
      <c r="AB1435"/>
      <c r="AC1435"/>
      <c r="AD1435"/>
    </row>
    <row r="1436" spans="27:30" ht="12" customHeight="1" x14ac:dyDescent="0.3">
      <c r="AA1436"/>
      <c r="AB1436"/>
      <c r="AC1436"/>
      <c r="AD1436"/>
    </row>
    <row r="1437" spans="27:30" ht="12" customHeight="1" x14ac:dyDescent="0.3">
      <c r="AA1437"/>
      <c r="AB1437"/>
      <c r="AC1437"/>
      <c r="AD1437"/>
    </row>
    <row r="1438" spans="27:30" ht="12" customHeight="1" x14ac:dyDescent="0.3">
      <c r="AA1438"/>
      <c r="AB1438"/>
      <c r="AC1438"/>
      <c r="AD1438"/>
    </row>
    <row r="1439" spans="27:30" ht="12" customHeight="1" x14ac:dyDescent="0.3">
      <c r="AA1439"/>
      <c r="AB1439"/>
      <c r="AC1439"/>
      <c r="AD1439"/>
    </row>
    <row r="1440" spans="27:30" ht="12" customHeight="1" x14ac:dyDescent="0.3">
      <c r="AA1440"/>
      <c r="AB1440"/>
      <c r="AC1440"/>
      <c r="AD1440"/>
    </row>
    <row r="1441" spans="27:30" ht="12" customHeight="1" x14ac:dyDescent="0.3">
      <c r="AA1441"/>
      <c r="AB1441"/>
      <c r="AC1441"/>
      <c r="AD1441"/>
    </row>
    <row r="1442" spans="27:30" ht="12" customHeight="1" x14ac:dyDescent="0.3">
      <c r="AA1442"/>
      <c r="AB1442"/>
      <c r="AC1442"/>
      <c r="AD1442"/>
    </row>
    <row r="1443" spans="27:30" ht="12" customHeight="1" x14ac:dyDescent="0.3">
      <c r="AA1443"/>
      <c r="AB1443"/>
      <c r="AC1443"/>
      <c r="AD1443"/>
    </row>
    <row r="1444" spans="27:30" ht="12" customHeight="1" x14ac:dyDescent="0.3">
      <c r="AA1444"/>
      <c r="AB1444"/>
      <c r="AC1444"/>
      <c r="AD1444"/>
    </row>
    <row r="1445" spans="27:30" ht="12" customHeight="1" x14ac:dyDescent="0.3">
      <c r="AA1445"/>
      <c r="AB1445"/>
      <c r="AC1445"/>
      <c r="AD1445"/>
    </row>
    <row r="1446" spans="27:30" ht="12" customHeight="1" x14ac:dyDescent="0.3">
      <c r="AA1446"/>
      <c r="AB1446"/>
      <c r="AC1446"/>
      <c r="AD1446"/>
    </row>
    <row r="1447" spans="27:30" ht="12" customHeight="1" x14ac:dyDescent="0.3">
      <c r="AA1447"/>
      <c r="AB1447"/>
      <c r="AC1447"/>
      <c r="AD1447"/>
    </row>
    <row r="1448" spans="27:30" ht="12" customHeight="1" x14ac:dyDescent="0.3">
      <c r="AA1448"/>
      <c r="AB1448"/>
      <c r="AC1448"/>
      <c r="AD1448"/>
    </row>
    <row r="1449" spans="27:30" ht="12" customHeight="1" x14ac:dyDescent="0.3">
      <c r="AA1449"/>
      <c r="AB1449"/>
      <c r="AC1449"/>
      <c r="AD1449"/>
    </row>
    <row r="1450" spans="27:30" ht="12" customHeight="1" x14ac:dyDescent="0.3">
      <c r="AA1450"/>
      <c r="AB1450"/>
      <c r="AC1450"/>
      <c r="AD1450"/>
    </row>
    <row r="1451" spans="27:30" ht="12" customHeight="1" x14ac:dyDescent="0.3">
      <c r="AA1451"/>
      <c r="AB1451"/>
      <c r="AC1451"/>
      <c r="AD1451"/>
    </row>
    <row r="1452" spans="27:30" ht="12" customHeight="1" x14ac:dyDescent="0.3">
      <c r="AA1452"/>
      <c r="AB1452"/>
      <c r="AC1452"/>
      <c r="AD1452"/>
    </row>
    <row r="1453" spans="27:30" ht="12" customHeight="1" x14ac:dyDescent="0.3">
      <c r="AA1453"/>
      <c r="AB1453"/>
      <c r="AC1453"/>
      <c r="AD1453"/>
    </row>
    <row r="1454" spans="27:30" ht="12" customHeight="1" x14ac:dyDescent="0.3">
      <c r="AA1454"/>
      <c r="AB1454"/>
      <c r="AC1454"/>
      <c r="AD1454"/>
    </row>
    <row r="1455" spans="27:30" ht="12" customHeight="1" x14ac:dyDescent="0.3">
      <c r="AA1455"/>
      <c r="AB1455"/>
      <c r="AC1455"/>
      <c r="AD1455"/>
    </row>
    <row r="1456" spans="27:30" ht="12" customHeight="1" x14ac:dyDescent="0.3">
      <c r="AA1456"/>
      <c r="AB1456"/>
      <c r="AC1456"/>
      <c r="AD1456"/>
    </row>
    <row r="1457" spans="27:30" ht="12" customHeight="1" x14ac:dyDescent="0.3">
      <c r="AA1457"/>
      <c r="AB1457"/>
      <c r="AC1457"/>
      <c r="AD1457"/>
    </row>
    <row r="1458" spans="27:30" ht="12" customHeight="1" x14ac:dyDescent="0.3">
      <c r="AA1458"/>
      <c r="AB1458"/>
      <c r="AC1458"/>
      <c r="AD1458"/>
    </row>
    <row r="1459" spans="27:30" ht="12" customHeight="1" x14ac:dyDescent="0.3">
      <c r="AA1459"/>
      <c r="AB1459"/>
      <c r="AC1459"/>
      <c r="AD1459"/>
    </row>
    <row r="1460" spans="27:30" ht="12" customHeight="1" x14ac:dyDescent="0.3">
      <c r="AA1460"/>
      <c r="AB1460"/>
      <c r="AC1460"/>
      <c r="AD1460"/>
    </row>
    <row r="1461" spans="27:30" ht="12" customHeight="1" x14ac:dyDescent="0.3">
      <c r="AA1461"/>
      <c r="AB1461"/>
      <c r="AC1461"/>
      <c r="AD1461"/>
    </row>
    <row r="1462" spans="27:30" ht="12" customHeight="1" x14ac:dyDescent="0.3">
      <c r="AA1462"/>
      <c r="AB1462"/>
      <c r="AC1462"/>
      <c r="AD1462"/>
    </row>
    <row r="1463" spans="27:30" ht="12" customHeight="1" x14ac:dyDescent="0.3">
      <c r="AA1463"/>
      <c r="AB1463"/>
      <c r="AC1463"/>
      <c r="AD1463"/>
    </row>
    <row r="1464" spans="27:30" ht="12" customHeight="1" x14ac:dyDescent="0.3">
      <c r="AA1464"/>
      <c r="AB1464"/>
      <c r="AC1464"/>
      <c r="AD1464"/>
    </row>
    <row r="1465" spans="27:30" ht="12" customHeight="1" x14ac:dyDescent="0.3">
      <c r="AA1465"/>
      <c r="AB1465"/>
      <c r="AC1465"/>
      <c r="AD1465"/>
    </row>
    <row r="1466" spans="27:30" ht="12" customHeight="1" x14ac:dyDescent="0.3">
      <c r="AA1466"/>
      <c r="AB1466"/>
      <c r="AC1466"/>
      <c r="AD1466"/>
    </row>
    <row r="1467" spans="27:30" ht="12" customHeight="1" x14ac:dyDescent="0.3">
      <c r="AA1467"/>
      <c r="AB1467"/>
      <c r="AC1467"/>
      <c r="AD1467"/>
    </row>
    <row r="1468" spans="27:30" ht="12" customHeight="1" x14ac:dyDescent="0.3">
      <c r="AA1468"/>
      <c r="AB1468"/>
      <c r="AC1468"/>
      <c r="AD1468"/>
    </row>
    <row r="1469" spans="27:30" ht="12" customHeight="1" x14ac:dyDescent="0.3">
      <c r="AA1469"/>
      <c r="AB1469"/>
      <c r="AC1469"/>
      <c r="AD1469"/>
    </row>
    <row r="1470" spans="27:30" ht="12" customHeight="1" x14ac:dyDescent="0.3">
      <c r="AA1470"/>
      <c r="AB1470"/>
      <c r="AC1470"/>
      <c r="AD1470"/>
    </row>
    <row r="1471" spans="27:30" ht="12" customHeight="1" x14ac:dyDescent="0.3">
      <c r="AA1471"/>
      <c r="AB1471"/>
      <c r="AC1471"/>
      <c r="AD1471"/>
    </row>
    <row r="1472" spans="27:30" ht="12" customHeight="1" x14ac:dyDescent="0.3">
      <c r="AA1472"/>
      <c r="AB1472"/>
      <c r="AC1472"/>
      <c r="AD1472"/>
    </row>
    <row r="1473" spans="27:30" ht="12" customHeight="1" x14ac:dyDescent="0.3">
      <c r="AA1473"/>
      <c r="AB1473"/>
      <c r="AC1473"/>
      <c r="AD1473"/>
    </row>
    <row r="1474" spans="27:30" ht="12" customHeight="1" x14ac:dyDescent="0.3">
      <c r="AA1474"/>
      <c r="AB1474"/>
      <c r="AC1474"/>
      <c r="AD1474"/>
    </row>
    <row r="1475" spans="27:30" ht="12" customHeight="1" x14ac:dyDescent="0.3">
      <c r="AA1475"/>
      <c r="AB1475"/>
      <c r="AC1475"/>
      <c r="AD1475"/>
    </row>
    <row r="1476" spans="27:30" ht="12" customHeight="1" x14ac:dyDescent="0.3">
      <c r="AA1476"/>
      <c r="AB1476"/>
      <c r="AC1476"/>
      <c r="AD1476"/>
    </row>
    <row r="1477" spans="27:30" ht="12" customHeight="1" x14ac:dyDescent="0.3">
      <c r="AA1477"/>
      <c r="AB1477"/>
      <c r="AC1477"/>
      <c r="AD1477"/>
    </row>
    <row r="1478" spans="27:30" ht="12" customHeight="1" x14ac:dyDescent="0.3">
      <c r="AA1478"/>
      <c r="AB1478"/>
      <c r="AC1478"/>
      <c r="AD1478"/>
    </row>
    <row r="1479" spans="27:30" ht="12" customHeight="1" x14ac:dyDescent="0.3">
      <c r="AA1479"/>
      <c r="AB1479"/>
      <c r="AC1479"/>
      <c r="AD1479"/>
    </row>
    <row r="1480" spans="27:30" ht="12" customHeight="1" x14ac:dyDescent="0.3">
      <c r="AA1480"/>
      <c r="AB1480"/>
      <c r="AC1480"/>
      <c r="AD1480"/>
    </row>
    <row r="1481" spans="27:30" ht="12" customHeight="1" x14ac:dyDescent="0.3">
      <c r="AA1481"/>
      <c r="AB1481"/>
      <c r="AC1481"/>
      <c r="AD1481"/>
    </row>
    <row r="1482" spans="27:30" ht="12" customHeight="1" x14ac:dyDescent="0.3">
      <c r="AA1482"/>
      <c r="AB1482"/>
      <c r="AC1482"/>
      <c r="AD1482"/>
    </row>
    <row r="1483" spans="27:30" ht="12" customHeight="1" x14ac:dyDescent="0.3">
      <c r="AA1483"/>
      <c r="AB1483"/>
      <c r="AC1483"/>
      <c r="AD1483"/>
    </row>
    <row r="1484" spans="27:30" ht="12" customHeight="1" x14ac:dyDescent="0.3">
      <c r="AA1484"/>
      <c r="AB1484"/>
      <c r="AC1484"/>
      <c r="AD1484"/>
    </row>
    <row r="1485" spans="27:30" ht="12" customHeight="1" x14ac:dyDescent="0.3">
      <c r="AA1485"/>
      <c r="AB1485"/>
      <c r="AC1485"/>
      <c r="AD1485"/>
    </row>
    <row r="1486" spans="27:30" ht="12" customHeight="1" x14ac:dyDescent="0.3">
      <c r="AA1486"/>
      <c r="AB1486"/>
      <c r="AC1486"/>
      <c r="AD1486"/>
    </row>
    <row r="1487" spans="27:30" ht="12" customHeight="1" x14ac:dyDescent="0.3">
      <c r="AA1487"/>
      <c r="AB1487"/>
      <c r="AC1487"/>
      <c r="AD1487"/>
    </row>
    <row r="1488" spans="27:30" ht="12" customHeight="1" x14ac:dyDescent="0.3">
      <c r="AA1488"/>
      <c r="AB1488"/>
      <c r="AC1488"/>
      <c r="AD1488"/>
    </row>
    <row r="1489" spans="27:30" ht="12" customHeight="1" x14ac:dyDescent="0.3">
      <c r="AA1489"/>
      <c r="AB1489"/>
      <c r="AC1489"/>
      <c r="AD1489"/>
    </row>
    <row r="1490" spans="27:30" ht="12" customHeight="1" x14ac:dyDescent="0.3">
      <c r="AA1490"/>
      <c r="AB1490"/>
      <c r="AC1490"/>
      <c r="AD1490"/>
    </row>
    <row r="1491" spans="27:30" ht="12" customHeight="1" x14ac:dyDescent="0.3">
      <c r="AA1491"/>
      <c r="AB1491"/>
      <c r="AC1491"/>
      <c r="AD1491"/>
    </row>
    <row r="1492" spans="27:30" ht="12" customHeight="1" x14ac:dyDescent="0.3">
      <c r="AA1492"/>
      <c r="AB1492"/>
      <c r="AC1492"/>
      <c r="AD1492"/>
    </row>
    <row r="1493" spans="27:30" ht="12" customHeight="1" x14ac:dyDescent="0.3">
      <c r="AA1493"/>
      <c r="AB1493"/>
      <c r="AC1493"/>
      <c r="AD1493"/>
    </row>
    <row r="1494" spans="27:30" ht="12" customHeight="1" x14ac:dyDescent="0.3">
      <c r="AA1494"/>
      <c r="AB1494"/>
      <c r="AC1494"/>
      <c r="AD1494"/>
    </row>
    <row r="1495" spans="27:30" ht="12" customHeight="1" x14ac:dyDescent="0.3">
      <c r="AA1495"/>
      <c r="AB1495"/>
      <c r="AC1495"/>
      <c r="AD1495"/>
    </row>
    <row r="1496" spans="27:30" ht="12" customHeight="1" x14ac:dyDescent="0.3">
      <c r="AA1496"/>
      <c r="AB1496"/>
      <c r="AC1496"/>
      <c r="AD1496"/>
    </row>
    <row r="1497" spans="27:30" ht="12" customHeight="1" x14ac:dyDescent="0.3">
      <c r="AA1497"/>
      <c r="AB1497"/>
      <c r="AC1497"/>
      <c r="AD1497"/>
    </row>
    <row r="1498" spans="27:30" ht="12" customHeight="1" x14ac:dyDescent="0.3">
      <c r="AA1498"/>
      <c r="AB1498"/>
      <c r="AC1498"/>
      <c r="AD1498"/>
    </row>
    <row r="1499" spans="27:30" ht="12" customHeight="1" x14ac:dyDescent="0.3">
      <c r="AA1499"/>
      <c r="AB1499"/>
      <c r="AC1499"/>
      <c r="AD1499"/>
    </row>
    <row r="1500" spans="27:30" ht="12" customHeight="1" x14ac:dyDescent="0.3">
      <c r="AA1500"/>
      <c r="AB1500"/>
      <c r="AC1500"/>
      <c r="AD150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7A64B-084D-4D83-A08F-461F8CC67FBC}">
  <dimension ref="A1:BZ161"/>
  <sheetViews>
    <sheetView showGridLines="0" showRowColHeaders="0" zoomScaleNormal="100" workbookViewId="0">
      <selection activeCell="F21" sqref="F21"/>
    </sheetView>
  </sheetViews>
  <sheetFormatPr defaultRowHeight="10.199999999999999" outlineLevelRow="1" x14ac:dyDescent="0.2"/>
  <cols>
    <col min="1" max="1" width="16.33203125" style="15" customWidth="1"/>
    <col min="2" max="9" width="10.77734375" style="15" customWidth="1"/>
    <col min="10" max="77" width="8.88671875" style="15"/>
    <col min="78" max="78" width="9.21875" style="15" customWidth="1"/>
    <col min="79" max="16384" width="8.88671875" style="15"/>
  </cols>
  <sheetData>
    <row r="1" spans="1:78" x14ac:dyDescent="0.2">
      <c r="A1" s="17" t="s">
        <v>77</v>
      </c>
      <c r="B1" s="15" t="s">
        <v>78</v>
      </c>
      <c r="E1" s="19" t="s">
        <v>79</v>
      </c>
      <c r="M1" s="16" t="s">
        <v>23</v>
      </c>
      <c r="N1" s="16" t="s">
        <v>159</v>
      </c>
      <c r="O1" s="16" t="s">
        <v>165</v>
      </c>
      <c r="R1" s="16" t="s">
        <v>59</v>
      </c>
      <c r="U1" s="16" t="s">
        <v>166</v>
      </c>
      <c r="Y1" s="15" t="s">
        <v>102</v>
      </c>
      <c r="Z1" s="46" t="s">
        <v>80</v>
      </c>
      <c r="AV1" s="33"/>
      <c r="BZ1" s="18" t="s">
        <v>80</v>
      </c>
    </row>
    <row r="2" spans="1:78" x14ac:dyDescent="0.2">
      <c r="A2" s="17" t="s">
        <v>81</v>
      </c>
      <c r="C2" s="15" t="s">
        <v>41</v>
      </c>
      <c r="Q2" s="16" t="s">
        <v>160</v>
      </c>
      <c r="R2" s="16" t="s">
        <v>162</v>
      </c>
      <c r="S2" s="16" t="s">
        <v>188</v>
      </c>
      <c r="T2" s="16" t="s">
        <v>189</v>
      </c>
    </row>
    <row r="3" spans="1:78" ht="10.199999999999999" hidden="1" customHeight="1" outlineLevel="1" x14ac:dyDescent="0.2">
      <c r="A3" s="17" t="s">
        <v>82</v>
      </c>
      <c r="AA3" s="34" t="s">
        <v>124</v>
      </c>
    </row>
    <row r="4" spans="1:78" hidden="1" outlineLevel="1" x14ac:dyDescent="0.2">
      <c r="A4" s="15" t="s">
        <v>83</v>
      </c>
    </row>
    <row r="5" spans="1:78" hidden="1" outlineLevel="1" x14ac:dyDescent="0.2">
      <c r="A5" s="17" t="s">
        <v>84</v>
      </c>
    </row>
    <row r="6" spans="1:78" hidden="1" outlineLevel="1" x14ac:dyDescent="0.2">
      <c r="A6" s="15" t="s">
        <v>85</v>
      </c>
    </row>
    <row r="7" spans="1:78" collapsed="1" x14ac:dyDescent="0.2">
      <c r="A7" s="33"/>
      <c r="J7" s="16" t="s">
        <v>163</v>
      </c>
      <c r="K7" s="16" t="s">
        <v>164</v>
      </c>
    </row>
    <row r="8" spans="1:78" x14ac:dyDescent="0.2">
      <c r="A8" s="20" t="s">
        <v>86</v>
      </c>
    </row>
    <row r="9" spans="1:78" ht="10.8" outlineLevel="1" thickBot="1" x14ac:dyDescent="0.25">
      <c r="A9" s="21"/>
      <c r="B9" s="22" t="s">
        <v>87</v>
      </c>
      <c r="C9" s="22" t="s">
        <v>88</v>
      </c>
      <c r="D9" s="22" t="s">
        <v>89</v>
      </c>
      <c r="E9" s="22" t="s">
        <v>90</v>
      </c>
      <c r="F9" s="22" t="s">
        <v>45</v>
      </c>
      <c r="G9" s="22" t="s">
        <v>91</v>
      </c>
      <c r="H9" s="22" t="str">
        <f>"t("&amp;TEXT((1-I10)/2,"0.00%") &amp; ",1490)"</f>
        <v>t(2.50%,1490)</v>
      </c>
      <c r="I9" s="22" t="s">
        <v>92</v>
      </c>
    </row>
    <row r="10" spans="1:78" outlineLevel="1" x14ac:dyDescent="0.2">
      <c r="B10" s="23">
        <f xml:space="preserve"> 1 - C28 / C29</f>
        <v>0.80425570351098197</v>
      </c>
      <c r="C10" s="23">
        <f>1-D10^2/E10^2</f>
        <v>0.80307335541138369</v>
      </c>
      <c r="D10" s="23">
        <f xml:space="preserve"> SQRT(D28)</f>
        <v>0.18762045715493303</v>
      </c>
      <c r="E10" s="23">
        <v>0.42279315675845075</v>
      </c>
      <c r="F10" s="24">
        <v>1500</v>
      </c>
      <c r="G10" s="24">
        <v>1500</v>
      </c>
      <c r="H10" s="15">
        <f>TINV(1 - $I$10, F10 - 9 - 1)</f>
        <v>1.9615573849940013</v>
      </c>
      <c r="I10" s="25">
        <v>0.95</v>
      </c>
    </row>
    <row r="11" spans="1:78" x14ac:dyDescent="0.2">
      <c r="A11" s="33"/>
    </row>
    <row r="12" spans="1:78" x14ac:dyDescent="0.2">
      <c r="A12" s="20" t="s">
        <v>93</v>
      </c>
    </row>
    <row r="13" spans="1:78" ht="10.8" outlineLevel="1" thickBot="1" x14ac:dyDescent="0.25">
      <c r="A13" s="22" t="s">
        <v>94</v>
      </c>
      <c r="B13" s="22" t="s">
        <v>95</v>
      </c>
      <c r="C13" s="22" t="s">
        <v>96</v>
      </c>
      <c r="D13" s="22" t="s">
        <v>97</v>
      </c>
      <c r="E13" s="22" t="s">
        <v>98</v>
      </c>
      <c r="F13" s="22" t="str">
        <f>IF($I$10&gt;99%,("Lower"&amp;TEXT($I$10,"0.0%")),("Lower"&amp;TEXT($I$10,"0%")))</f>
        <v>Lower95%</v>
      </c>
      <c r="G13" s="22" t="str">
        <f>IF($I$10&gt;99%,("Upper"&amp;TEXT($I$10,"0.0%")),("Upper"&amp;TEXT($I$10,"0%")))</f>
        <v>Upper95%</v>
      </c>
      <c r="H13" s="22" t="s">
        <v>100</v>
      </c>
      <c r="I13" s="22" t="s">
        <v>99</v>
      </c>
    </row>
    <row r="14" spans="1:78" outlineLevel="1" x14ac:dyDescent="0.2">
      <c r="A14" s="26" t="s">
        <v>101</v>
      </c>
      <c r="B14" s="23">
        <v>4.4255539527027157</v>
      </c>
      <c r="C14" s="23">
        <v>0.46074143937577466</v>
      </c>
      <c r="D14" s="23">
        <f>IF(C14&lt;&gt;0,(B14 - 0) / C14, 0)</f>
        <v>9.6052874225912461</v>
      </c>
      <c r="E14" s="23">
        <f>IF(C14&lt;&gt;0,TDIST(ABS(D14),$F$10 - 10,2),0)</f>
        <v>3.085167758853532E-21</v>
      </c>
      <c r="F14" s="23">
        <f>B14 - TINV(1 - $I$10, $F$10 - 10) * C14</f>
        <v>3.5217831797223988</v>
      </c>
      <c r="G14" s="23">
        <f>B14 + TINV(1 - $I$10, $F$10 - 10) * C14</f>
        <v>5.3293247256830325</v>
      </c>
      <c r="H14" s="23">
        <v>0</v>
      </c>
      <c r="I14" s="23">
        <v>0</v>
      </c>
    </row>
    <row r="15" spans="1:78" outlineLevel="1" x14ac:dyDescent="0.2">
      <c r="A15" s="26" t="s">
        <v>21</v>
      </c>
      <c r="B15" s="23">
        <v>0.34544355793273007</v>
      </c>
      <c r="C15" s="23">
        <v>0.17164912348403791</v>
      </c>
      <c r="D15" s="47">
        <f t="shared" ref="D15:D23" si="0">IF(C15&lt;&gt;0,(B15 - 0) / C15, 0)</f>
        <v>2.0124982343114253</v>
      </c>
      <c r="E15" s="23">
        <f t="shared" ref="E15:E23" si="1">IF(C15&lt;&gt;0,TDIST(ABS(D15),$F$10 - 10,2),0)</f>
        <v>4.434708205937677E-2</v>
      </c>
      <c r="F15" s="27">
        <f t="shared" ref="F15:F23" si="2">B15 - TINV(1 - $I$10, $F$10 - 10) * C15</f>
        <v>8.743952134868227E-3</v>
      </c>
      <c r="G15" s="23">
        <f t="shared" ref="G15:G23" si="3">B15 + TINV(1 - $I$10, $F$10 - 10) * C15</f>
        <v>0.68214316373059192</v>
      </c>
      <c r="H15" s="23">
        <v>76.998844481942896</v>
      </c>
      <c r="I15" s="48">
        <f>B15*0.247730732740155/$E$10</f>
        <v>0.20240863495322148</v>
      </c>
    </row>
    <row r="16" spans="1:78" outlineLevel="1" x14ac:dyDescent="0.2">
      <c r="A16" s="26" t="s">
        <v>17</v>
      </c>
      <c r="B16" s="23">
        <v>0.37347259675868172</v>
      </c>
      <c r="C16" s="23">
        <v>2.0175991385138009E-2</v>
      </c>
      <c r="D16" s="49">
        <f t="shared" si="0"/>
        <v>18.510743270528369</v>
      </c>
      <c r="E16" s="23">
        <f t="shared" si="1"/>
        <v>5.105908535631335E-69</v>
      </c>
      <c r="F16" s="23">
        <f t="shared" si="2"/>
        <v>0.33389623185758888</v>
      </c>
      <c r="G16" s="23">
        <f t="shared" si="3"/>
        <v>0.41304896165977456</v>
      </c>
      <c r="H16" s="23">
        <v>1.2766694360177206</v>
      </c>
      <c r="I16" s="50">
        <f>B16*0.27138367563212/$E$10</f>
        <v>0.23972565410785299</v>
      </c>
    </row>
    <row r="17" spans="1:9" outlineLevel="1" x14ac:dyDescent="0.2">
      <c r="A17" s="26" t="s">
        <v>32</v>
      </c>
      <c r="B17" s="23">
        <v>0.14819100910802893</v>
      </c>
      <c r="C17" s="23">
        <v>8.9951204025233211E-2</v>
      </c>
      <c r="D17" s="51">
        <f t="shared" si="0"/>
        <v>1.6474599835979764</v>
      </c>
      <c r="E17" s="23">
        <f t="shared" si="1"/>
        <v>9.9674384908575608E-2</v>
      </c>
      <c r="F17" s="23">
        <f t="shared" si="2"/>
        <v>-2.8253439436769417E-2</v>
      </c>
      <c r="G17" s="23">
        <f t="shared" si="3"/>
        <v>0.32463545765282731</v>
      </c>
      <c r="H17" s="23">
        <v>25.737997929154247</v>
      </c>
      <c r="I17" s="52">
        <f>B17*0.273312675339479/$E$10</f>
        <v>9.5797390551693049E-2</v>
      </c>
    </row>
    <row r="18" spans="1:9" outlineLevel="1" x14ac:dyDescent="0.2">
      <c r="A18" s="26" t="s">
        <v>54</v>
      </c>
      <c r="B18" s="23">
        <v>0.3355208681995529</v>
      </c>
      <c r="C18" s="23">
        <v>1.3983566426096957E-2</v>
      </c>
      <c r="D18" s="49">
        <f t="shared" si="0"/>
        <v>23.99394102876245</v>
      </c>
      <c r="E18" s="23">
        <f t="shared" si="1"/>
        <v>7.7479013621073001E-108</v>
      </c>
      <c r="F18" s="23">
        <f t="shared" si="2"/>
        <v>0.30809130020788822</v>
      </c>
      <c r="G18" s="23">
        <f t="shared" si="3"/>
        <v>0.36295043619121758</v>
      </c>
      <c r="H18" s="23">
        <v>1.6674856138470062</v>
      </c>
      <c r="I18" s="53">
        <f>B18*0.447499414568982/$E$10</f>
        <v>0.35512729970877277</v>
      </c>
    </row>
    <row r="19" spans="1:9" outlineLevel="1" x14ac:dyDescent="0.2">
      <c r="A19" s="26" t="s">
        <v>55</v>
      </c>
      <c r="B19" s="23">
        <v>0.20393878851523406</v>
      </c>
      <c r="C19" s="23">
        <v>1.2809800457414785E-2</v>
      </c>
      <c r="D19" s="49">
        <f t="shared" si="0"/>
        <v>15.92052812947502</v>
      </c>
      <c r="E19" s="23">
        <f t="shared" si="1"/>
        <v>8.0088572841348315E-53</v>
      </c>
      <c r="F19" s="23">
        <f t="shared" si="2"/>
        <v>0.17881162982769255</v>
      </c>
      <c r="G19" s="23">
        <f t="shared" si="3"/>
        <v>0.22906594720277557</v>
      </c>
      <c r="H19" s="23">
        <v>1.6971412570767048</v>
      </c>
      <c r="I19" s="50">
        <f>B19*0.492828714988382/$E$10</f>
        <v>0.23772118700036474</v>
      </c>
    </row>
    <row r="20" spans="1:9" outlineLevel="1" x14ac:dyDescent="0.2">
      <c r="A20" s="26" t="s">
        <v>56</v>
      </c>
      <c r="B20" s="23">
        <v>0.7385200448373368</v>
      </c>
      <c r="C20" s="23">
        <v>3.9824558715533691E-2</v>
      </c>
      <c r="D20" s="49">
        <f t="shared" si="0"/>
        <v>18.544337179291201</v>
      </c>
      <c r="E20" s="23">
        <f t="shared" si="1"/>
        <v>3.0742655572906301E-69</v>
      </c>
      <c r="F20" s="23">
        <f t="shared" si="2"/>
        <v>0.66040188758475449</v>
      </c>
      <c r="G20" s="23">
        <f t="shared" si="3"/>
        <v>0.81663820208991911</v>
      </c>
      <c r="H20" s="23">
        <v>1.0203722452787476</v>
      </c>
      <c r="I20" s="54">
        <f>B20*0.122915802151315/$E$10</f>
        <v>0.21470495031656389</v>
      </c>
    </row>
    <row r="21" spans="1:9" outlineLevel="1" x14ac:dyDescent="0.2">
      <c r="A21" s="77" t="s">
        <v>30</v>
      </c>
      <c r="B21" s="78">
        <v>-4.4188661477231314E-2</v>
      </c>
      <c r="C21" s="78">
        <v>7.6673521441970247E-2</v>
      </c>
      <c r="D21" s="79">
        <f t="shared" si="0"/>
        <v>-0.57632231631196373</v>
      </c>
      <c r="E21" s="78">
        <f t="shared" si="1"/>
        <v>0.56448438536259093</v>
      </c>
      <c r="F21" s="78">
        <f t="shared" si="2"/>
        <v>-0.19458817369522396</v>
      </c>
      <c r="G21" s="78">
        <f t="shared" si="3"/>
        <v>0.10621085074076132</v>
      </c>
      <c r="H21" s="78">
        <v>49.05484100471368</v>
      </c>
      <c r="I21" s="79">
        <f>B21*0.442664709065439/$E$10</f>
        <v>-4.6265557197713074E-2</v>
      </c>
    </row>
    <row r="22" spans="1:9" outlineLevel="1" x14ac:dyDescent="0.2">
      <c r="A22" s="26" t="s">
        <v>57</v>
      </c>
      <c r="B22" s="23">
        <v>0.38717553536688315</v>
      </c>
      <c r="C22" s="27">
        <v>9.9393217709131468E-3</v>
      </c>
      <c r="D22" s="49">
        <f t="shared" si="0"/>
        <v>38.953919018894233</v>
      </c>
      <c r="E22" s="23">
        <f t="shared" si="1"/>
        <v>1.7140488911022996E-229</v>
      </c>
      <c r="F22" s="23">
        <f t="shared" si="2"/>
        <v>0.36767898534531679</v>
      </c>
      <c r="G22" s="23">
        <f t="shared" si="3"/>
        <v>0.40667208538844951</v>
      </c>
      <c r="H22" s="23">
        <v>1.0398283430324129</v>
      </c>
      <c r="I22" s="55">
        <f>B22*0.49716832137826/$E$10</f>
        <v>0.45528506769814209</v>
      </c>
    </row>
    <row r="23" spans="1:9" outlineLevel="1" x14ac:dyDescent="0.2">
      <c r="A23" s="26" t="s">
        <v>31</v>
      </c>
      <c r="B23" s="23">
        <v>0.47525239259549051</v>
      </c>
      <c r="C23" s="23">
        <v>5.5059573068005949E-2</v>
      </c>
      <c r="D23" s="49">
        <f t="shared" si="0"/>
        <v>8.631603300092614</v>
      </c>
      <c r="E23" s="23">
        <f t="shared" si="1"/>
        <v>1.5267174729304889E-17</v>
      </c>
      <c r="F23" s="23">
        <f t="shared" si="2"/>
        <v>0.3672498804293266</v>
      </c>
      <c r="G23" s="23">
        <f t="shared" si="3"/>
        <v>0.58325490476165442</v>
      </c>
      <c r="H23" s="23">
        <v>25.593555119412628</v>
      </c>
      <c r="I23" s="56">
        <f>B23*0.445258113698222/$E$10</f>
        <v>0.50050475149608786</v>
      </c>
    </row>
    <row r="24" spans="1:9" x14ac:dyDescent="0.2">
      <c r="A24" s="33"/>
    </row>
    <row r="25" spans="1:9" x14ac:dyDescent="0.2">
      <c r="A25" s="20" t="s">
        <v>103</v>
      </c>
    </row>
    <row r="26" spans="1:9" ht="10.8" hidden="1" outlineLevel="1" thickBot="1" x14ac:dyDescent="0.25">
      <c r="A26" s="28" t="s">
        <v>104</v>
      </c>
      <c r="B26" s="22" t="s">
        <v>108</v>
      </c>
      <c r="C26" s="22" t="s">
        <v>109</v>
      </c>
      <c r="D26" s="22" t="s">
        <v>110</v>
      </c>
      <c r="E26" s="22" t="s">
        <v>111</v>
      </c>
      <c r="F26" s="22" t="s">
        <v>98</v>
      </c>
      <c r="G26" s="21"/>
      <c r="H26" s="21"/>
      <c r="I26" s="22" t="s">
        <v>46</v>
      </c>
    </row>
    <row r="27" spans="1:9" hidden="1" outlineLevel="1" x14ac:dyDescent="0.2">
      <c r="A27" s="15" t="s">
        <v>105</v>
      </c>
      <c r="B27" s="24">
        <v>9</v>
      </c>
      <c r="C27" s="23">
        <f>C29 - C28</f>
        <v>215.50218649415342</v>
      </c>
      <c r="D27" s="23">
        <f>C27/B27</f>
        <v>23.94468738823927</v>
      </c>
      <c r="E27" s="23">
        <f>D27/D28</f>
        <v>680.21905205782036</v>
      </c>
      <c r="F27" s="23">
        <f>FDIST(E27,9,1490)</f>
        <v>0</v>
      </c>
      <c r="I27" s="23">
        <v>8.8497547113915491</v>
      </c>
    </row>
    <row r="28" spans="1:9" hidden="1" outlineLevel="1" x14ac:dyDescent="0.2">
      <c r="A28" s="15" t="s">
        <v>106</v>
      </c>
      <c r="B28" s="24">
        <v>1490</v>
      </c>
      <c r="C28" s="23">
        <v>52.450139555108827</v>
      </c>
      <c r="D28" s="23">
        <f>C28/B28</f>
        <v>3.5201435943026056E-2</v>
      </c>
    </row>
    <row r="29" spans="1:9" hidden="1" outlineLevel="1" x14ac:dyDescent="0.2">
      <c r="A29" s="15" t="s">
        <v>107</v>
      </c>
      <c r="B29" s="24">
        <f>B27 + B28</f>
        <v>1499</v>
      </c>
      <c r="C29" s="23">
        <v>267.95232604926224</v>
      </c>
    </row>
    <row r="30" spans="1:9" collapsed="1" x14ac:dyDescent="0.2">
      <c r="A30" s="33"/>
    </row>
    <row r="31" spans="1:9" x14ac:dyDescent="0.2">
      <c r="A31" s="20" t="s">
        <v>112</v>
      </c>
    </row>
    <row r="32" spans="1:9" ht="10.8" outlineLevel="1" thickBot="1" x14ac:dyDescent="0.25">
      <c r="A32" s="21"/>
      <c r="B32" s="22" t="s">
        <v>115</v>
      </c>
      <c r="C32" s="22" t="s">
        <v>116</v>
      </c>
      <c r="D32" s="22" t="s">
        <v>117</v>
      </c>
      <c r="E32" s="22" t="s">
        <v>51</v>
      </c>
      <c r="F32" s="22" t="s">
        <v>52</v>
      </c>
      <c r="G32" s="22" t="s">
        <v>113</v>
      </c>
      <c r="H32" s="22" t="s">
        <v>118</v>
      </c>
      <c r="I32" s="21"/>
    </row>
    <row r="33" spans="1:11" outlineLevel="1" x14ac:dyDescent="0.2">
      <c r="A33" s="15" t="s">
        <v>114</v>
      </c>
      <c r="B33" s="23">
        <v>3.6853483228090533E-15</v>
      </c>
      <c r="C33" s="23">
        <v>0.18699400980621247</v>
      </c>
      <c r="D33" s="23">
        <v>0.14384111947427256</v>
      </c>
      <c r="E33" s="23">
        <v>-0.84389404677169289</v>
      </c>
      <c r="F33" s="23">
        <v>0.93783826116445113</v>
      </c>
      <c r="G33" s="25">
        <v>1.6353848303869885E-2</v>
      </c>
      <c r="H33" s="29" t="s">
        <v>119</v>
      </c>
    </row>
    <row r="34" spans="1:11" outlineLevel="1" x14ac:dyDescent="0.2"/>
    <row r="35" spans="1:11" x14ac:dyDescent="0.2">
      <c r="A35" s="33"/>
    </row>
    <row r="36" spans="1:11" x14ac:dyDescent="0.2">
      <c r="A36" s="20" t="s">
        <v>120</v>
      </c>
    </row>
    <row r="37" spans="1:11" ht="10.8" hidden="1" outlineLevel="1" thickBot="1" x14ac:dyDescent="0.25">
      <c r="A37" s="30" t="s">
        <v>94</v>
      </c>
      <c r="B37" s="21" t="s">
        <v>121</v>
      </c>
    </row>
    <row r="38" spans="1:11" ht="10.8" hidden="1" outlineLevel="1" thickBot="1" x14ac:dyDescent="0.25">
      <c r="A38" s="29" t="s">
        <v>101</v>
      </c>
      <c r="B38" s="31">
        <v>1</v>
      </c>
      <c r="C38" s="32" t="s">
        <v>122</v>
      </c>
    </row>
    <row r="39" spans="1:11" ht="10.8" hidden="1" outlineLevel="1" thickBot="1" x14ac:dyDescent="0.25">
      <c r="A39" s="29" t="s">
        <v>21</v>
      </c>
      <c r="B39" s="31">
        <v>0.98436536676343511</v>
      </c>
      <c r="C39" s="31">
        <v>1</v>
      </c>
      <c r="D39" s="32" t="s">
        <v>63</v>
      </c>
    </row>
    <row r="40" spans="1:11" ht="10.8" hidden="1" outlineLevel="1" thickBot="1" x14ac:dyDescent="0.25">
      <c r="A40" s="29" t="s">
        <v>17</v>
      </c>
      <c r="B40" s="31">
        <v>-3.3739847132467658E-2</v>
      </c>
      <c r="C40" s="57">
        <v>1.8811910260198217E-3</v>
      </c>
      <c r="D40" s="31">
        <v>1</v>
      </c>
      <c r="E40" s="32" t="s">
        <v>64</v>
      </c>
    </row>
    <row r="41" spans="1:11" ht="10.8" hidden="1" outlineLevel="1" thickBot="1" x14ac:dyDescent="0.25">
      <c r="A41" s="29" t="s">
        <v>32</v>
      </c>
      <c r="B41" s="31">
        <v>-0.84734291057432176</v>
      </c>
      <c r="C41" s="58">
        <v>-0.84249617829319789</v>
      </c>
      <c r="D41" s="59">
        <v>2.4352940332257201E-2</v>
      </c>
      <c r="E41" s="31">
        <v>1</v>
      </c>
      <c r="F41" s="32" t="s">
        <v>65</v>
      </c>
    </row>
    <row r="42" spans="1:11" ht="10.8" hidden="1" outlineLevel="1" thickBot="1" x14ac:dyDescent="0.25">
      <c r="A42" s="29" t="s">
        <v>54</v>
      </c>
      <c r="B42" s="31">
        <v>-5.5394227387756609E-2</v>
      </c>
      <c r="C42" s="60">
        <v>-5.9509618778614054E-3</v>
      </c>
      <c r="D42" s="61">
        <v>0.39440151762853232</v>
      </c>
      <c r="E42" s="62">
        <v>3.2450377990068016E-2</v>
      </c>
      <c r="F42" s="31">
        <v>1</v>
      </c>
      <c r="G42" s="32" t="s">
        <v>66</v>
      </c>
    </row>
    <row r="43" spans="1:11" ht="10.8" hidden="1" outlineLevel="1" thickBot="1" x14ac:dyDescent="0.25">
      <c r="A43" s="29" t="s">
        <v>55</v>
      </c>
      <c r="B43" s="31">
        <v>-8.918627793030794E-3</v>
      </c>
      <c r="C43" s="62">
        <v>3.4854434667257343E-2</v>
      </c>
      <c r="D43" s="63">
        <v>0.41619110993369679</v>
      </c>
      <c r="E43" s="57">
        <v>6.9570768048099569E-3</v>
      </c>
      <c r="F43" s="64">
        <v>0.60368732607041042</v>
      </c>
      <c r="G43" s="31">
        <v>1</v>
      </c>
      <c r="H43" s="32" t="s">
        <v>67</v>
      </c>
    </row>
    <row r="44" spans="1:11" ht="10.8" hidden="1" outlineLevel="1" thickBot="1" x14ac:dyDescent="0.25">
      <c r="A44" s="29" t="s">
        <v>56</v>
      </c>
      <c r="B44" s="31">
        <v>2.2887643892877181E-2</v>
      </c>
      <c r="C44" s="62">
        <v>3.3110895718390168E-2</v>
      </c>
      <c r="D44" s="65">
        <v>-1.010284103987524E-2</v>
      </c>
      <c r="E44" s="66">
        <v>-2.2981731024803734E-2</v>
      </c>
      <c r="F44" s="67">
        <v>-3.996400148653307E-2</v>
      </c>
      <c r="G44" s="67">
        <v>-4.1704818290840578E-2</v>
      </c>
      <c r="H44" s="31">
        <v>1</v>
      </c>
      <c r="I44" s="32" t="s">
        <v>68</v>
      </c>
    </row>
    <row r="45" spans="1:11" ht="10.8" hidden="1" outlineLevel="1" thickBot="1" x14ac:dyDescent="0.25">
      <c r="A45" s="29" t="s">
        <v>30</v>
      </c>
      <c r="B45" s="31">
        <v>-0.65366436181697907</v>
      </c>
      <c r="C45" s="68">
        <v>-0.65406147272271997</v>
      </c>
      <c r="D45" s="59">
        <v>1.9413543831495756E-2</v>
      </c>
      <c r="E45" s="63">
        <v>0.41665339114243366</v>
      </c>
      <c r="F45" s="62">
        <v>3.4623118090566604E-2</v>
      </c>
      <c r="G45" s="66">
        <v>-2.0184655861799058E-2</v>
      </c>
      <c r="H45" s="57">
        <v>1.4909204264348754E-3</v>
      </c>
      <c r="I45" s="31">
        <v>1</v>
      </c>
      <c r="J45" s="32" t="s">
        <v>69</v>
      </c>
    </row>
    <row r="46" spans="1:11" ht="10.8" hidden="1" outlineLevel="1" thickBot="1" x14ac:dyDescent="0.25">
      <c r="A46" s="29" t="s">
        <v>57</v>
      </c>
      <c r="B46" s="31">
        <v>2.0492098673616004E-2</v>
      </c>
      <c r="C46" s="59">
        <v>2.1709692614816145E-2</v>
      </c>
      <c r="D46" s="69">
        <v>7.7661895053779281E-2</v>
      </c>
      <c r="E46" s="65">
        <v>-1.2893410341684938E-2</v>
      </c>
      <c r="F46" s="70">
        <v>1.6709364470168308E-2</v>
      </c>
      <c r="G46" s="71">
        <v>-5.1040566769129034E-2</v>
      </c>
      <c r="H46" s="72">
        <v>0.11209861345856885</v>
      </c>
      <c r="I46" s="62">
        <v>3.443737900232037E-2</v>
      </c>
      <c r="J46" s="31">
        <v>1</v>
      </c>
      <c r="K46" s="32" t="s">
        <v>70</v>
      </c>
    </row>
    <row r="47" spans="1:11" hidden="1" outlineLevel="1" x14ac:dyDescent="0.2">
      <c r="A47" s="29" t="s">
        <v>31</v>
      </c>
      <c r="B47" s="31">
        <v>-8.5642538744788044E-3</v>
      </c>
      <c r="C47" s="60">
        <v>-4.2387054328017334E-3</v>
      </c>
      <c r="D47" s="66">
        <v>-2.6710402285294744E-2</v>
      </c>
      <c r="E47" s="73">
        <v>-8.0949489783875048E-2</v>
      </c>
      <c r="F47" s="74">
        <v>-3.0781349590606549E-2</v>
      </c>
      <c r="G47" s="60">
        <v>-9.1616662128313417E-3</v>
      </c>
      <c r="H47" s="66">
        <v>-2.7433828807586238E-2</v>
      </c>
      <c r="I47" s="75">
        <v>-0.64841855764952361</v>
      </c>
      <c r="J47" s="76">
        <v>-8.3895664109839188E-2</v>
      </c>
      <c r="K47" s="31">
        <v>1</v>
      </c>
    </row>
    <row r="48" spans="1:11" collapsed="1" x14ac:dyDescent="0.2">
      <c r="A48" s="33"/>
    </row>
    <row r="49" spans="1:1" x14ac:dyDescent="0.2">
      <c r="A49" s="20" t="s">
        <v>123</v>
      </c>
    </row>
    <row r="50" spans="1:1" outlineLevel="1" x14ac:dyDescent="0.2"/>
    <row r="51" spans="1:1" outlineLevel="1" x14ac:dyDescent="0.2"/>
    <row r="52" spans="1:1" outlineLevel="1" x14ac:dyDescent="0.2"/>
    <row r="53" spans="1:1" outlineLevel="1" x14ac:dyDescent="0.2"/>
    <row r="54" spans="1:1" outlineLevel="1" x14ac:dyDescent="0.2"/>
    <row r="55" spans="1:1" outlineLevel="1" x14ac:dyDescent="0.2"/>
    <row r="56" spans="1:1" outlineLevel="1" x14ac:dyDescent="0.2"/>
    <row r="57" spans="1:1" outlineLevel="1" x14ac:dyDescent="0.2"/>
    <row r="58" spans="1:1" outlineLevel="1" x14ac:dyDescent="0.2"/>
    <row r="59" spans="1:1" outlineLevel="1" x14ac:dyDescent="0.2"/>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x14ac:dyDescent="0.2">
      <c r="A70" s="45"/>
    </row>
    <row r="71" spans="1:1" x14ac:dyDescent="0.2">
      <c r="A71" s="20" t="s">
        <v>125</v>
      </c>
    </row>
    <row r="72" spans="1:1" outlineLevel="1" x14ac:dyDescent="0.2"/>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x14ac:dyDescent="0.2">
      <c r="A92" s="45"/>
    </row>
    <row r="93" spans="1:1" x14ac:dyDescent="0.2">
      <c r="A93" s="20" t="s">
        <v>126</v>
      </c>
    </row>
    <row r="94" spans="1:1" outlineLevel="1" x14ac:dyDescent="0.2"/>
    <row r="95" spans="1:1" outlineLevel="1" x14ac:dyDescent="0.2"/>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outlineLevel="1" x14ac:dyDescent="0.2"/>
    <row r="114" spans="1:1" x14ac:dyDescent="0.2">
      <c r="A114" s="45"/>
    </row>
    <row r="115" spans="1:1" x14ac:dyDescent="0.2">
      <c r="A115" s="20" t="s">
        <v>127</v>
      </c>
    </row>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x14ac:dyDescent="0.2">
      <c r="A136" s="45"/>
    </row>
    <row r="137" spans="1:1" x14ac:dyDescent="0.2">
      <c r="A137" s="20" t="s">
        <v>128</v>
      </c>
    </row>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x14ac:dyDescent="0.2">
      <c r="A158" s="45"/>
    </row>
    <row r="161" spans="1:1" x14ac:dyDescent="0.2">
      <c r="A161" s="16" t="s">
        <v>72</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F2F7B5C1-4FE1-4228-90A5-A7C1BDCEDEED}">
      <formula1>0</formula1>
      <formula2>1</formula2>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7D58D-E9E3-4586-A1F5-E2A4CAC14C08}">
  <dimension ref="A1:BZ159"/>
  <sheetViews>
    <sheetView showGridLines="0" showRowColHeaders="0" zoomScaleNormal="100" workbookViewId="0">
      <selection activeCell="D15" sqref="D15"/>
    </sheetView>
  </sheetViews>
  <sheetFormatPr defaultRowHeight="10.199999999999999" outlineLevelRow="1" x14ac:dyDescent="0.2"/>
  <cols>
    <col min="1" max="1" width="16.33203125" style="15" customWidth="1"/>
    <col min="2" max="9" width="10.77734375" style="15" customWidth="1"/>
    <col min="10" max="77" width="8.88671875" style="15"/>
    <col min="78" max="78" width="9.21875" style="15" customWidth="1"/>
    <col min="79" max="16384" width="8.88671875" style="15"/>
  </cols>
  <sheetData>
    <row r="1" spans="1:78" x14ac:dyDescent="0.2">
      <c r="A1" s="17" t="s">
        <v>77</v>
      </c>
      <c r="B1" s="15" t="s">
        <v>167</v>
      </c>
      <c r="E1" s="19" t="s">
        <v>168</v>
      </c>
      <c r="M1" s="16" t="s">
        <v>23</v>
      </c>
      <c r="N1" s="16" t="s">
        <v>159</v>
      </c>
      <c r="O1" s="16" t="s">
        <v>165</v>
      </c>
      <c r="R1" s="16" t="s">
        <v>59</v>
      </c>
      <c r="U1" s="16" t="s">
        <v>166</v>
      </c>
      <c r="Y1" s="15" t="s">
        <v>102</v>
      </c>
      <c r="Z1" s="46" t="s">
        <v>169</v>
      </c>
      <c r="AT1" s="33"/>
      <c r="BZ1" s="18" t="s">
        <v>169</v>
      </c>
    </row>
    <row r="2" spans="1:78" x14ac:dyDescent="0.2">
      <c r="A2" s="17" t="s">
        <v>81</v>
      </c>
      <c r="C2" s="15" t="s">
        <v>41</v>
      </c>
      <c r="Q2" s="16" t="s">
        <v>185</v>
      </c>
      <c r="R2" s="16" t="s">
        <v>186</v>
      </c>
      <c r="S2" s="16" t="s">
        <v>216</v>
      </c>
      <c r="T2" s="16" t="s">
        <v>217</v>
      </c>
    </row>
    <row r="3" spans="1:78" ht="10.199999999999999" hidden="1" customHeight="1" outlineLevel="1" x14ac:dyDescent="0.2">
      <c r="A3" s="17" t="s">
        <v>82</v>
      </c>
      <c r="AA3" s="34" t="s">
        <v>177</v>
      </c>
    </row>
    <row r="4" spans="1:78" hidden="1" outlineLevel="1" x14ac:dyDescent="0.2">
      <c r="A4" s="15" t="s">
        <v>170</v>
      </c>
    </row>
    <row r="5" spans="1:78" hidden="1" outlineLevel="1" x14ac:dyDescent="0.2">
      <c r="A5" s="17" t="s">
        <v>84</v>
      </c>
    </row>
    <row r="6" spans="1:78" hidden="1" outlineLevel="1" x14ac:dyDescent="0.2">
      <c r="A6" s="15" t="s">
        <v>171</v>
      </c>
    </row>
    <row r="7" spans="1:78" collapsed="1" x14ac:dyDescent="0.2">
      <c r="A7" s="33"/>
      <c r="J7" s="16" t="s">
        <v>163</v>
      </c>
      <c r="K7" s="16" t="s">
        <v>187</v>
      </c>
    </row>
    <row r="8" spans="1:78" x14ac:dyDescent="0.2">
      <c r="A8" s="20" t="s">
        <v>172</v>
      </c>
    </row>
    <row r="9" spans="1:78" ht="10.8" outlineLevel="1" thickBot="1" x14ac:dyDescent="0.25">
      <c r="A9" s="21"/>
      <c r="B9" s="22" t="s">
        <v>87</v>
      </c>
      <c r="C9" s="22" t="s">
        <v>88</v>
      </c>
      <c r="D9" s="22" t="s">
        <v>89</v>
      </c>
      <c r="E9" s="22" t="s">
        <v>90</v>
      </c>
      <c r="F9" s="22" t="s">
        <v>45</v>
      </c>
      <c r="G9" s="22" t="s">
        <v>91</v>
      </c>
      <c r="H9" s="22" t="str">
        <f>"t("&amp;TEXT((1-I10)/2,"0.00%") &amp; ",1491)"</f>
        <v>t(2.50%,1491)</v>
      </c>
      <c r="I9" s="22" t="s">
        <v>92</v>
      </c>
    </row>
    <row r="10" spans="1:78" outlineLevel="1" x14ac:dyDescent="0.2">
      <c r="B10" s="23">
        <f xml:space="preserve"> 1 - C27 / C28</f>
        <v>0.80421206863739969</v>
      </c>
      <c r="C10" s="23">
        <f>1-D10^2/E10^2</f>
        <v>0.80316156330480348</v>
      </c>
      <c r="D10" s="23">
        <f xml:space="preserve"> SQRT(D27)</f>
        <v>0.18757843272757996</v>
      </c>
      <c r="E10" s="23">
        <v>0.42279315675845075</v>
      </c>
      <c r="F10" s="24">
        <v>1500</v>
      </c>
      <c r="G10" s="24">
        <v>1500</v>
      </c>
      <c r="H10" s="15">
        <f>TINV(1 - $I$10, F10 - 8 - 1)</f>
        <v>1.9615563154618352</v>
      </c>
      <c r="I10" s="25">
        <v>0.95</v>
      </c>
    </row>
    <row r="11" spans="1:78" x14ac:dyDescent="0.2">
      <c r="A11" s="33"/>
    </row>
    <row r="12" spans="1:78" x14ac:dyDescent="0.2">
      <c r="A12" s="20" t="s">
        <v>173</v>
      </c>
    </row>
    <row r="13" spans="1:78" ht="10.8" outlineLevel="1" thickBot="1" x14ac:dyDescent="0.25">
      <c r="A13" s="22" t="s">
        <v>94</v>
      </c>
      <c r="B13" s="22" t="s">
        <v>95</v>
      </c>
      <c r="C13" s="22" t="s">
        <v>96</v>
      </c>
      <c r="D13" s="22" t="s">
        <v>97</v>
      </c>
      <c r="E13" s="22" t="s">
        <v>98</v>
      </c>
      <c r="F13" s="22" t="str">
        <f>IF($I$10&gt;99%,("Lower"&amp;TEXT($I$10,"0.0%")),("Lower"&amp;TEXT($I$10,"0%")))</f>
        <v>Lower95%</v>
      </c>
      <c r="G13" s="22" t="str">
        <f>IF($I$10&gt;99%,("Upper"&amp;TEXT($I$10,"0.0%")),("Upper"&amp;TEXT($I$10,"0%")))</f>
        <v>Upper95%</v>
      </c>
      <c r="H13" s="22" t="s">
        <v>100</v>
      </c>
      <c r="I13" s="22" t="s">
        <v>99</v>
      </c>
    </row>
    <row r="14" spans="1:78" outlineLevel="1" x14ac:dyDescent="0.2">
      <c r="A14" s="26" t="s">
        <v>101</v>
      </c>
      <c r="B14" s="23">
        <v>4.2519828114706284</v>
      </c>
      <c r="C14" s="23">
        <v>0.34860391713943872</v>
      </c>
      <c r="D14" s="23">
        <f>IF(C14&lt;&gt;0,(B14 - 0) / C14, 0)</f>
        <v>12.197174507852331</v>
      </c>
      <c r="E14" s="23">
        <f>IF(C14&lt;&gt;0,TDIST(ABS(D14),$F$10 - 9,2),0)</f>
        <v>1.0966960110513583E-32</v>
      </c>
      <c r="F14" s="23">
        <f>B14 - TINV(1 - $I$10, $F$10 - 9) * C14</f>
        <v>3.5681765962110283</v>
      </c>
      <c r="G14" s="23">
        <f>B14 + TINV(1 - $I$10, $F$10 - 9) * C14</f>
        <v>4.9357890267302285</v>
      </c>
      <c r="H14" s="23">
        <v>0</v>
      </c>
      <c r="I14" s="23">
        <v>0</v>
      </c>
    </row>
    <row r="15" spans="1:78" outlineLevel="1" x14ac:dyDescent="0.2">
      <c r="A15" s="77" t="s">
        <v>21</v>
      </c>
      <c r="B15" s="78">
        <v>0.2807403825628188</v>
      </c>
      <c r="C15" s="78">
        <v>0.12981342012780861</v>
      </c>
      <c r="D15" s="92">
        <f t="shared" ref="D15:D22" si="0">IF(C15&lt;&gt;0,(B15 - 0) / C15, 0)</f>
        <v>2.1626452972767694</v>
      </c>
      <c r="E15" s="78">
        <f t="shared" ref="E15:E22" si="1">IF(C15&lt;&gt;0,TDIST(ABS(D15),$F$10 - 9,2),0)</f>
        <v>3.0727024971380516E-2</v>
      </c>
      <c r="F15" s="78">
        <f t="shared" ref="F15:F22" si="2">B15 - TINV(1 - $I$10, $F$10 - 9) * C15</f>
        <v>2.6104048479415332E-2</v>
      </c>
      <c r="G15" s="78">
        <f t="shared" ref="G15:G22" si="3">B15 + TINV(1 - $I$10, $F$10 - 9) * C15</f>
        <v>0.53537671664622222</v>
      </c>
      <c r="H15" s="78">
        <v>44.059015230577934</v>
      </c>
      <c r="I15" s="93">
        <f>B15*0.247730732740155/$E$10</f>
        <v>0.16449656190100673</v>
      </c>
    </row>
    <row r="16" spans="1:78" outlineLevel="1" x14ac:dyDescent="0.2">
      <c r="A16" s="26" t="s">
        <v>17</v>
      </c>
      <c r="B16" s="23">
        <v>0.37369833500197519</v>
      </c>
      <c r="C16" s="23">
        <v>2.0167670710052162E-2</v>
      </c>
      <c r="D16" s="49">
        <f t="shared" si="0"/>
        <v>18.529573413538181</v>
      </c>
      <c r="E16" s="23">
        <f t="shared" si="1"/>
        <v>3.8037845227480151E-69</v>
      </c>
      <c r="F16" s="23">
        <f t="shared" si="2"/>
        <v>0.33413831315251769</v>
      </c>
      <c r="G16" s="23">
        <f t="shared" si="3"/>
        <v>0.4132583568514327</v>
      </c>
      <c r="H16" s="23">
        <v>1.2761882775839501</v>
      </c>
      <c r="I16" s="50">
        <f>B16*0.27138367563212/$E$10</f>
        <v>0.23987055161439122</v>
      </c>
    </row>
    <row r="17" spans="1:9" outlineLevel="1" x14ac:dyDescent="0.2">
      <c r="A17" s="26" t="s">
        <v>32</v>
      </c>
      <c r="B17" s="23">
        <v>0.16979069016762294</v>
      </c>
      <c r="C17" s="23">
        <v>8.1753214040848052E-2</v>
      </c>
      <c r="D17" s="83">
        <f t="shared" si="0"/>
        <v>2.0768686853435132</v>
      </c>
      <c r="E17" s="23">
        <f t="shared" si="1"/>
        <v>3.7984579529862325E-2</v>
      </c>
      <c r="F17" s="27">
        <f t="shared" si="2"/>
        <v>9.4271568564942565E-3</v>
      </c>
      <c r="G17" s="23">
        <f t="shared" si="3"/>
        <v>0.33015422347875162</v>
      </c>
      <c r="H17" s="23">
        <v>21.269880244036333</v>
      </c>
      <c r="I17" s="84">
        <f>B17*0.273312675339479/$E$10</f>
        <v>0.10976040419680241</v>
      </c>
    </row>
    <row r="18" spans="1:9" outlineLevel="1" x14ac:dyDescent="0.2">
      <c r="A18" s="26" t="s">
        <v>54</v>
      </c>
      <c r="B18" s="23">
        <v>0.3357998973413992</v>
      </c>
      <c r="C18" s="23">
        <v>1.3972052190009986E-2</v>
      </c>
      <c r="D18" s="49">
        <f t="shared" si="0"/>
        <v>24.033684728253167</v>
      </c>
      <c r="E18" s="23">
        <f t="shared" si="1"/>
        <v>3.7959486303006721E-108</v>
      </c>
      <c r="F18" s="23">
        <f t="shared" si="2"/>
        <v>0.30839293012812274</v>
      </c>
      <c r="G18" s="23">
        <f t="shared" si="3"/>
        <v>0.36320686455467566</v>
      </c>
      <c r="H18" s="23">
        <v>1.6654866982817342</v>
      </c>
      <c r="I18" s="53">
        <f>B18*0.447499414568982/$E$10</f>
        <v>0.35542263414271025</v>
      </c>
    </row>
    <row r="19" spans="1:9" outlineLevel="1" x14ac:dyDescent="0.2">
      <c r="A19" s="26" t="s">
        <v>55</v>
      </c>
      <c r="B19" s="23">
        <v>0.2037897738022714</v>
      </c>
      <c r="C19" s="23">
        <v>1.2804322068684629E-2</v>
      </c>
      <c r="D19" s="49">
        <f t="shared" si="0"/>
        <v>15.915701956660206</v>
      </c>
      <c r="E19" s="23">
        <f t="shared" si="1"/>
        <v>8.5042412322141807E-53</v>
      </c>
      <c r="F19" s="23">
        <f t="shared" si="2"/>
        <v>0.17867337498323571</v>
      </c>
      <c r="G19" s="23">
        <f t="shared" si="3"/>
        <v>0.22890617262130708</v>
      </c>
      <c r="H19" s="23">
        <v>1.6964498072218213</v>
      </c>
      <c r="I19" s="50">
        <f>B19*0.492828714988382/$E$10</f>
        <v>0.23754748804537973</v>
      </c>
    </row>
    <row r="20" spans="1:9" outlineLevel="1" x14ac:dyDescent="0.2">
      <c r="A20" s="26" t="s">
        <v>56</v>
      </c>
      <c r="B20" s="23">
        <v>0.73855426411783198</v>
      </c>
      <c r="C20" s="23">
        <v>3.9815594304723916E-2</v>
      </c>
      <c r="D20" s="49">
        <f t="shared" si="0"/>
        <v>18.549371848261131</v>
      </c>
      <c r="E20" s="23">
        <f t="shared" si="1"/>
        <v>2.8203056972106398E-69</v>
      </c>
      <c r="F20" s="23">
        <f t="shared" si="2"/>
        <v>0.6604537336555345</v>
      </c>
      <c r="G20" s="23">
        <f t="shared" si="3"/>
        <v>0.81665479458012946</v>
      </c>
      <c r="H20" s="23">
        <v>1.0203699771507158</v>
      </c>
      <c r="I20" s="54">
        <f>B20*0.122915802151315/$E$10</f>
        <v>0.21471489865712684</v>
      </c>
    </row>
    <row r="21" spans="1:9" outlineLevel="1" x14ac:dyDescent="0.2">
      <c r="A21" s="26" t="s">
        <v>57</v>
      </c>
      <c r="B21" s="23">
        <v>0.3873728013845914</v>
      </c>
      <c r="C21" s="27">
        <v>9.9312013850694318E-3</v>
      </c>
      <c r="D21" s="49">
        <f t="shared" si="0"/>
        <v>39.005633494349198</v>
      </c>
      <c r="E21" s="23">
        <f t="shared" si="1"/>
        <v>5.7167230668141203E-230</v>
      </c>
      <c r="F21" s="23">
        <f t="shared" si="2"/>
        <v>0.36789219058758516</v>
      </c>
      <c r="G21" s="23">
        <f t="shared" si="3"/>
        <v>0.40685341218159765</v>
      </c>
      <c r="H21" s="23">
        <v>1.038595176210692</v>
      </c>
      <c r="I21" s="55">
        <f>B21*0.49716832137826/$E$10</f>
        <v>0.45551703553707523</v>
      </c>
    </row>
    <row r="22" spans="1:9" outlineLevel="1" x14ac:dyDescent="0.2">
      <c r="A22" s="26" t="s">
        <v>31</v>
      </c>
      <c r="B22" s="23">
        <v>0.45467673557442101</v>
      </c>
      <c r="C22" s="23">
        <v>4.1906585059427945E-2</v>
      </c>
      <c r="D22" s="49">
        <f t="shared" si="0"/>
        <v>10.849768238801648</v>
      </c>
      <c r="E22" s="23">
        <f t="shared" si="1"/>
        <v>1.8890649545739547E-26</v>
      </c>
      <c r="F22" s="23">
        <f t="shared" si="2"/>
        <v>0.37247460899166152</v>
      </c>
      <c r="G22" s="23">
        <f t="shared" si="3"/>
        <v>0.5368788621571805</v>
      </c>
      <c r="H22" s="23">
        <v>14.832831224836438</v>
      </c>
      <c r="I22" s="85">
        <f>B22*0.445258113698222/$E$10</f>
        <v>0.47883581460140429</v>
      </c>
    </row>
    <row r="23" spans="1:9" x14ac:dyDescent="0.2">
      <c r="A23" s="33"/>
    </row>
    <row r="24" spans="1:9" x14ac:dyDescent="0.2">
      <c r="A24" s="20" t="s">
        <v>174</v>
      </c>
    </row>
    <row r="25" spans="1:9" ht="10.8" hidden="1" outlineLevel="1" thickBot="1" x14ac:dyDescent="0.25">
      <c r="A25" s="28" t="s">
        <v>104</v>
      </c>
      <c r="B25" s="22" t="s">
        <v>108</v>
      </c>
      <c r="C25" s="22" t="s">
        <v>109</v>
      </c>
      <c r="D25" s="22" t="s">
        <v>110</v>
      </c>
      <c r="E25" s="22" t="s">
        <v>111</v>
      </c>
      <c r="F25" s="22" t="s">
        <v>98</v>
      </c>
      <c r="G25" s="21"/>
      <c r="H25" s="21"/>
      <c r="I25" s="22" t="s">
        <v>46</v>
      </c>
    </row>
    <row r="26" spans="1:9" hidden="1" outlineLevel="1" x14ac:dyDescent="0.2">
      <c r="A26" s="15" t="s">
        <v>105</v>
      </c>
      <c r="B26" s="24">
        <v>8</v>
      </c>
      <c r="C26" s="23">
        <f>C28 - C27</f>
        <v>215.49049442828021</v>
      </c>
      <c r="D26" s="23">
        <f>C26/B26</f>
        <v>26.936311803535027</v>
      </c>
      <c r="E26" s="23">
        <f>D26/D27</f>
        <v>765.54782130420267</v>
      </c>
      <c r="F26" s="23">
        <f>FDIST(E26,8,1491)</f>
        <v>0</v>
      </c>
      <c r="I26" s="23">
        <v>8.8497547113915491</v>
      </c>
    </row>
    <row r="27" spans="1:9" hidden="1" outlineLevel="1" x14ac:dyDescent="0.2">
      <c r="A27" s="15" t="s">
        <v>106</v>
      </c>
      <c r="B27" s="24">
        <v>1491</v>
      </c>
      <c r="C27" s="23">
        <v>52.461831620982039</v>
      </c>
      <c r="D27" s="23">
        <f>C27/B27</f>
        <v>3.5185668424535237E-2</v>
      </c>
    </row>
    <row r="28" spans="1:9" hidden="1" outlineLevel="1" x14ac:dyDescent="0.2">
      <c r="A28" s="15" t="s">
        <v>107</v>
      </c>
      <c r="B28" s="24">
        <f>B26 + B27</f>
        <v>1499</v>
      </c>
      <c r="C28" s="23">
        <v>267.95232604926224</v>
      </c>
    </row>
    <row r="29" spans="1:9" collapsed="1" x14ac:dyDescent="0.2">
      <c r="A29" s="33"/>
    </row>
    <row r="30" spans="1:9" x14ac:dyDescent="0.2">
      <c r="A30" s="20" t="s">
        <v>175</v>
      </c>
    </row>
    <row r="31" spans="1:9" ht="10.8" outlineLevel="1" thickBot="1" x14ac:dyDescent="0.25">
      <c r="A31" s="21"/>
      <c r="B31" s="22" t="s">
        <v>115</v>
      </c>
      <c r="C31" s="22" t="s">
        <v>116</v>
      </c>
      <c r="D31" s="22" t="s">
        <v>117</v>
      </c>
      <c r="E31" s="22" t="s">
        <v>51</v>
      </c>
      <c r="F31" s="22" t="s">
        <v>52</v>
      </c>
      <c r="G31" s="22" t="s">
        <v>113</v>
      </c>
      <c r="H31" s="22" t="s">
        <v>118</v>
      </c>
      <c r="I31" s="21"/>
    </row>
    <row r="32" spans="1:9" outlineLevel="1" x14ac:dyDescent="0.2">
      <c r="A32" s="15" t="s">
        <v>114</v>
      </c>
      <c r="B32" s="23">
        <v>2.6201263381153696E-15</v>
      </c>
      <c r="C32" s="23">
        <v>0.18701485078460489</v>
      </c>
      <c r="D32" s="23">
        <v>0.14396825727038076</v>
      </c>
      <c r="E32" s="23">
        <v>-0.84928789384429315</v>
      </c>
      <c r="F32" s="23">
        <v>0.89633224990269067</v>
      </c>
      <c r="G32" s="25">
        <v>1.6368302546203181E-2</v>
      </c>
      <c r="H32" s="29" t="s">
        <v>119</v>
      </c>
    </row>
    <row r="33" spans="1:10" outlineLevel="1" x14ac:dyDescent="0.2"/>
    <row r="34" spans="1:10" x14ac:dyDescent="0.2">
      <c r="A34" s="33"/>
    </row>
    <row r="35" spans="1:10" x14ac:dyDescent="0.2">
      <c r="A35" s="20" t="s">
        <v>176</v>
      </c>
    </row>
    <row r="36" spans="1:10" ht="10.8" hidden="1" outlineLevel="1" thickBot="1" x14ac:dyDescent="0.25">
      <c r="A36" s="30" t="s">
        <v>94</v>
      </c>
      <c r="B36" s="21" t="s">
        <v>121</v>
      </c>
    </row>
    <row r="37" spans="1:10" ht="10.8" hidden="1" outlineLevel="1" thickBot="1" x14ac:dyDescent="0.25">
      <c r="A37" s="29" t="s">
        <v>101</v>
      </c>
      <c r="B37" s="31">
        <v>1</v>
      </c>
      <c r="C37" s="32" t="s">
        <v>122</v>
      </c>
    </row>
    <row r="38" spans="1:10" ht="10.8" hidden="1" outlineLevel="1" thickBot="1" x14ac:dyDescent="0.25">
      <c r="A38" s="29" t="s">
        <v>21</v>
      </c>
      <c r="B38" s="31">
        <v>0.9726890814062541</v>
      </c>
      <c r="C38" s="31">
        <v>1</v>
      </c>
      <c r="D38" s="32" t="s">
        <v>63</v>
      </c>
    </row>
    <row r="39" spans="1:10" ht="10.8" hidden="1" outlineLevel="1" thickBot="1" x14ac:dyDescent="0.25">
      <c r="A39" s="29" t="s">
        <v>17</v>
      </c>
      <c r="B39" s="31">
        <v>-2.7820166724434402E-2</v>
      </c>
      <c r="C39" s="59">
        <v>1.9276562827674044E-2</v>
      </c>
      <c r="D39" s="31">
        <v>1</v>
      </c>
      <c r="E39" s="32" t="s">
        <v>64</v>
      </c>
    </row>
    <row r="40" spans="1:10" ht="10.8" hidden="1" outlineLevel="1" thickBot="1" x14ac:dyDescent="0.25">
      <c r="A40" s="29" t="s">
        <v>32</v>
      </c>
      <c r="B40" s="31">
        <v>-0.83578382295929909</v>
      </c>
      <c r="C40" s="86">
        <v>-0.82887418354493447</v>
      </c>
      <c r="D40" s="70">
        <v>1.7894517500809181E-2</v>
      </c>
      <c r="E40" s="31">
        <v>1</v>
      </c>
      <c r="F40" s="32" t="s">
        <v>65</v>
      </c>
    </row>
    <row r="41" spans="1:10" ht="10.8" hidden="1" outlineLevel="1" thickBot="1" x14ac:dyDescent="0.25">
      <c r="A41" s="29" t="s">
        <v>54</v>
      </c>
      <c r="B41" s="31">
        <v>-4.3317457280567684E-2</v>
      </c>
      <c r="C41" s="59">
        <v>2.2083272048334896E-2</v>
      </c>
      <c r="D41" s="61">
        <v>0.39403982714162961</v>
      </c>
      <c r="E41" s="59">
        <v>1.9839442961631894E-2</v>
      </c>
      <c r="F41" s="31">
        <v>1</v>
      </c>
      <c r="G41" s="32" t="s">
        <v>66</v>
      </c>
    </row>
    <row r="42" spans="1:10" ht="10.8" hidden="1" outlineLevel="1" thickBot="1" x14ac:dyDescent="0.25">
      <c r="A42" s="29" t="s">
        <v>55</v>
      </c>
      <c r="B42" s="31">
        <v>-2.9225124932123783E-2</v>
      </c>
      <c r="C42" s="62">
        <v>2.8629899327104406E-2</v>
      </c>
      <c r="D42" s="63">
        <v>0.41674639403565106</v>
      </c>
      <c r="E42" s="70">
        <v>1.6907708774109419E-2</v>
      </c>
      <c r="F42" s="87">
        <v>0.60487199602419095</v>
      </c>
      <c r="G42" s="31">
        <v>1</v>
      </c>
      <c r="H42" s="32" t="s">
        <v>67</v>
      </c>
    </row>
    <row r="43" spans="1:10" ht="10.8" hidden="1" outlineLevel="1" thickBot="1" x14ac:dyDescent="0.25">
      <c r="A43" s="29" t="s">
        <v>56</v>
      </c>
      <c r="B43" s="31">
        <v>3.1531075765800491E-2</v>
      </c>
      <c r="C43" s="88">
        <v>4.5061107527844271E-2</v>
      </c>
      <c r="D43" s="65">
        <v>-1.0133706153978883E-2</v>
      </c>
      <c r="E43" s="66">
        <v>-2.5963977501250599E-2</v>
      </c>
      <c r="F43" s="67">
        <v>-4.0039672456413149E-2</v>
      </c>
      <c r="G43" s="67">
        <v>-4.1683263062894861E-2</v>
      </c>
      <c r="H43" s="31">
        <v>1</v>
      </c>
      <c r="I43" s="32" t="s">
        <v>69</v>
      </c>
    </row>
    <row r="44" spans="1:10" ht="10.8" hidden="1" outlineLevel="1" thickBot="1" x14ac:dyDescent="0.25">
      <c r="A44" s="29" t="s">
        <v>57</v>
      </c>
      <c r="B44" s="31">
        <v>5.6856480585455185E-2</v>
      </c>
      <c r="C44" s="89">
        <v>5.8510954130135136E-2</v>
      </c>
      <c r="D44" s="69">
        <v>7.7053560171057189E-2</v>
      </c>
      <c r="E44" s="74">
        <v>-2.9984672336640612E-2</v>
      </c>
      <c r="F44" s="70">
        <v>1.5535558802668105E-2</v>
      </c>
      <c r="G44" s="71">
        <v>-5.0385604983081658E-2</v>
      </c>
      <c r="H44" s="72">
        <v>0.11211389410807253</v>
      </c>
      <c r="I44" s="31">
        <v>1</v>
      </c>
      <c r="J44" s="32" t="s">
        <v>70</v>
      </c>
    </row>
    <row r="45" spans="1:10" hidden="1" outlineLevel="1" x14ac:dyDescent="0.2">
      <c r="A45" s="29" t="s">
        <v>31</v>
      </c>
      <c r="B45" s="31">
        <v>-0.75054908781076646</v>
      </c>
      <c r="C45" s="90">
        <v>-0.74382536825481826</v>
      </c>
      <c r="D45" s="65">
        <v>-1.8554129129653207E-2</v>
      </c>
      <c r="E45" s="91">
        <v>0.27341144341748413</v>
      </c>
      <c r="F45" s="65">
        <v>-1.0950019896077363E-2</v>
      </c>
      <c r="G45" s="74">
        <v>-2.9232592135254962E-2</v>
      </c>
      <c r="H45" s="74">
        <v>-3.4766416624653323E-2</v>
      </c>
      <c r="I45" s="73">
        <v>-8.0919032912605091E-2</v>
      </c>
      <c r="J45" s="31">
        <v>1</v>
      </c>
    </row>
    <row r="46" spans="1:10" collapsed="1" x14ac:dyDescent="0.2">
      <c r="A46" s="33"/>
    </row>
    <row r="47" spans="1:10" x14ac:dyDescent="0.2">
      <c r="A47" s="20" t="s">
        <v>123</v>
      </c>
    </row>
    <row r="48" spans="1:10" outlineLevel="1" x14ac:dyDescent="0.2"/>
    <row r="49" outlineLevel="1" x14ac:dyDescent="0.2"/>
    <row r="50" outlineLevel="1" x14ac:dyDescent="0.2"/>
    <row r="51" outlineLevel="1" x14ac:dyDescent="0.2"/>
    <row r="52" outlineLevel="1" x14ac:dyDescent="0.2"/>
    <row r="53" outlineLevel="1" x14ac:dyDescent="0.2"/>
    <row r="54" outlineLevel="1" x14ac:dyDescent="0.2"/>
    <row r="55" outlineLevel="1" x14ac:dyDescent="0.2"/>
    <row r="56" outlineLevel="1" x14ac:dyDescent="0.2"/>
    <row r="57" outlineLevel="1" x14ac:dyDescent="0.2"/>
    <row r="58" outlineLevel="1" x14ac:dyDescent="0.2"/>
    <row r="59" outlineLevel="1" x14ac:dyDescent="0.2"/>
    <row r="60" outlineLevel="1" x14ac:dyDescent="0.2"/>
    <row r="61" outlineLevel="1" x14ac:dyDescent="0.2"/>
    <row r="62" outlineLevel="1" x14ac:dyDescent="0.2"/>
    <row r="63" outlineLevel="1" x14ac:dyDescent="0.2"/>
    <row r="64" outlineLevel="1" x14ac:dyDescent="0.2"/>
    <row r="65" spans="1:1" outlineLevel="1" x14ac:dyDescent="0.2"/>
    <row r="66" spans="1:1" outlineLevel="1" x14ac:dyDescent="0.2"/>
    <row r="67" spans="1:1" outlineLevel="1" x14ac:dyDescent="0.2"/>
    <row r="68" spans="1:1" x14ac:dyDescent="0.2">
      <c r="A68" s="45"/>
    </row>
    <row r="69" spans="1:1" x14ac:dyDescent="0.2">
      <c r="A69" s="20" t="s">
        <v>125</v>
      </c>
    </row>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x14ac:dyDescent="0.2">
      <c r="A90" s="45"/>
    </row>
    <row r="91" spans="1:1" x14ac:dyDescent="0.2">
      <c r="A91" s="20" t="s">
        <v>126</v>
      </c>
    </row>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x14ac:dyDescent="0.2">
      <c r="A112" s="45"/>
    </row>
    <row r="113" spans="1:1" x14ac:dyDescent="0.2">
      <c r="A113" s="20" t="s">
        <v>127</v>
      </c>
    </row>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x14ac:dyDescent="0.2">
      <c r="A134" s="45"/>
    </row>
    <row r="135" spans="1:1" x14ac:dyDescent="0.2">
      <c r="A135" s="20" t="s">
        <v>128</v>
      </c>
    </row>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x14ac:dyDescent="0.2">
      <c r="A156" s="45"/>
    </row>
    <row r="159" spans="1:1" x14ac:dyDescent="0.2">
      <c r="A159" s="16" t="s">
        <v>72</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BBB186EE-E75C-4B47-8764-4F943BF8B840}">
      <formula1>0</formula1>
      <formula2>1</formula2>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4BB4E-6271-4385-90DD-8A5D9AC709BA}">
  <dimension ref="A1:BZ160"/>
  <sheetViews>
    <sheetView showGridLines="0" showRowColHeaders="0" zoomScaleNormal="100" workbookViewId="0">
      <selection activeCell="E18" sqref="E18"/>
    </sheetView>
  </sheetViews>
  <sheetFormatPr defaultRowHeight="10.199999999999999" outlineLevelRow="1" x14ac:dyDescent="0.2"/>
  <cols>
    <col min="1" max="1" width="16.33203125" style="15" customWidth="1"/>
    <col min="2" max="9" width="10.77734375" style="15" customWidth="1"/>
    <col min="10" max="77" width="8.88671875" style="15"/>
    <col min="78" max="78" width="9.21875" style="15" customWidth="1"/>
    <col min="79" max="16384" width="8.88671875" style="15"/>
  </cols>
  <sheetData>
    <row r="1" spans="1:78" x14ac:dyDescent="0.2">
      <c r="A1" s="17" t="s">
        <v>77</v>
      </c>
      <c r="B1" s="15" t="s">
        <v>190</v>
      </c>
      <c r="E1" s="19" t="s">
        <v>191</v>
      </c>
      <c r="M1" s="16" t="s">
        <v>23</v>
      </c>
      <c r="N1" s="16" t="s">
        <v>159</v>
      </c>
      <c r="O1" s="16" t="s">
        <v>165</v>
      </c>
      <c r="R1" s="16" t="s">
        <v>59</v>
      </c>
      <c r="U1" s="16" t="s">
        <v>166</v>
      </c>
      <c r="Y1" s="15" t="s">
        <v>102</v>
      </c>
      <c r="Z1" s="46" t="s">
        <v>192</v>
      </c>
      <c r="AU1" s="33"/>
      <c r="BZ1" s="18" t="s">
        <v>192</v>
      </c>
    </row>
    <row r="2" spans="1:78" x14ac:dyDescent="0.2">
      <c r="A2" s="17" t="s">
        <v>81</v>
      </c>
      <c r="C2" s="15" t="s">
        <v>41</v>
      </c>
      <c r="Q2" s="16" t="s">
        <v>213</v>
      </c>
      <c r="R2" s="16" t="s">
        <v>214</v>
      </c>
      <c r="S2" s="16" t="s">
        <v>232</v>
      </c>
      <c r="T2" s="16" t="s">
        <v>233</v>
      </c>
    </row>
    <row r="3" spans="1:78" ht="10.199999999999999" hidden="1" customHeight="1" outlineLevel="1" x14ac:dyDescent="0.2">
      <c r="A3" s="17" t="s">
        <v>82</v>
      </c>
      <c r="AA3" s="34" t="s">
        <v>203</v>
      </c>
    </row>
    <row r="4" spans="1:78" hidden="1" outlineLevel="1" x14ac:dyDescent="0.2">
      <c r="A4" s="15" t="s">
        <v>193</v>
      </c>
    </row>
    <row r="5" spans="1:78" hidden="1" outlineLevel="1" x14ac:dyDescent="0.2">
      <c r="A5" s="17" t="s">
        <v>84</v>
      </c>
    </row>
    <row r="6" spans="1:78" hidden="1" outlineLevel="1" x14ac:dyDescent="0.2">
      <c r="A6" s="15" t="s">
        <v>194</v>
      </c>
    </row>
    <row r="7" spans="1:78" collapsed="1" x14ac:dyDescent="0.2">
      <c r="A7" s="33"/>
      <c r="J7" s="16" t="s">
        <v>163</v>
      </c>
      <c r="K7" s="16" t="s">
        <v>215</v>
      </c>
    </row>
    <row r="8" spans="1:78" x14ac:dyDescent="0.2">
      <c r="A8" s="20" t="s">
        <v>195</v>
      </c>
    </row>
    <row r="9" spans="1:78" ht="10.8" outlineLevel="1" thickBot="1" x14ac:dyDescent="0.25">
      <c r="A9" s="21"/>
      <c r="B9" s="22" t="s">
        <v>87</v>
      </c>
      <c r="C9" s="22" t="s">
        <v>88</v>
      </c>
      <c r="D9" s="22" t="s">
        <v>89</v>
      </c>
      <c r="E9" s="22" t="s">
        <v>90</v>
      </c>
      <c r="F9" s="22" t="s">
        <v>45</v>
      </c>
      <c r="G9" s="22" t="s">
        <v>91</v>
      </c>
      <c r="H9" s="22" t="str">
        <f>"t("&amp;TEXT((1-I10)/2,"0.00%") &amp; ",1492)"</f>
        <v>t(2.50%,1492)</v>
      </c>
      <c r="I9" s="22" t="s">
        <v>92</v>
      </c>
    </row>
    <row r="10" spans="1:78" outlineLevel="1" x14ac:dyDescent="0.2">
      <c r="B10" s="23">
        <f xml:space="preserve"> 1 - C26 / C27</f>
        <v>0.80359791240326661</v>
      </c>
      <c r="C10" s="23">
        <f>1-D10^2/E10^2</f>
        <v>0.8026764548877322</v>
      </c>
      <c r="D10" s="23">
        <f xml:space="preserve"> SQRT(D26)</f>
        <v>0.18780943405597617</v>
      </c>
      <c r="E10" s="23">
        <v>0.42279315675845075</v>
      </c>
      <c r="F10" s="24">
        <v>1500</v>
      </c>
      <c r="G10" s="24">
        <v>1500</v>
      </c>
      <c r="H10" s="15">
        <f>TINV(1 - $I$10, F10 - 7 - 1)</f>
        <v>1.9615552473644611</v>
      </c>
      <c r="I10" s="25">
        <v>0.95</v>
      </c>
    </row>
    <row r="11" spans="1:78" x14ac:dyDescent="0.2">
      <c r="A11" s="33"/>
    </row>
    <row r="12" spans="1:78" x14ac:dyDescent="0.2">
      <c r="A12" s="20" t="s">
        <v>196</v>
      </c>
    </row>
    <row r="13" spans="1:78" ht="10.8" outlineLevel="1" thickBot="1" x14ac:dyDescent="0.25">
      <c r="A13" s="22" t="s">
        <v>94</v>
      </c>
      <c r="B13" s="22" t="s">
        <v>95</v>
      </c>
      <c r="C13" s="22" t="s">
        <v>96</v>
      </c>
      <c r="D13" s="22" t="s">
        <v>97</v>
      </c>
      <c r="E13" s="22" t="s">
        <v>98</v>
      </c>
      <c r="F13" s="22" t="str">
        <f>IF($I$10&gt;99%,("Lower"&amp;TEXT($I$10,"0.0%")),("Lower"&amp;TEXT($I$10,"0%")))</f>
        <v>Lower95%</v>
      </c>
      <c r="G13" s="22" t="str">
        <f>IF($I$10&gt;99%,("Upper"&amp;TEXT($I$10,"0.0%")),("Upper"&amp;TEXT($I$10,"0%")))</f>
        <v>Upper95%</v>
      </c>
      <c r="H13" s="22" t="s">
        <v>100</v>
      </c>
      <c r="I13" s="22" t="s">
        <v>99</v>
      </c>
    </row>
    <row r="14" spans="1:78" outlineLevel="1" x14ac:dyDescent="0.2">
      <c r="A14" s="26" t="s">
        <v>101</v>
      </c>
      <c r="B14" s="23">
        <v>3.5186660718378673</v>
      </c>
      <c r="C14" s="23">
        <v>8.1014776494819474E-2</v>
      </c>
      <c r="D14" s="23">
        <f>IF(C14&lt;&gt;0,(B14 - 0) / C14, 0)</f>
        <v>43.432398681774679</v>
      </c>
      <c r="E14" s="23">
        <f>IF(C14&lt;&gt;0,TDIST(ABS(D14),$F$10 - 8,2),0)</f>
        <v>4.538821225634126E-267</v>
      </c>
      <c r="F14" s="23">
        <f>B14 - TINV(1 - $I$10, $F$10 - 8) * C14</f>
        <v>3.3597511118903953</v>
      </c>
      <c r="G14" s="23">
        <f>B14 + TINV(1 - $I$10, $F$10 - 8) * C14</f>
        <v>3.6775810317853392</v>
      </c>
      <c r="H14" s="23">
        <v>0</v>
      </c>
      <c r="I14" s="23">
        <v>0</v>
      </c>
    </row>
    <row r="15" spans="1:78" outlineLevel="1" x14ac:dyDescent="0.2">
      <c r="A15" s="26" t="s">
        <v>17</v>
      </c>
      <c r="B15" s="23">
        <v>0.37285757772478201</v>
      </c>
      <c r="C15" s="23">
        <v>2.0188755060251137E-2</v>
      </c>
      <c r="D15" s="49">
        <f t="shared" ref="D15:D21" si="0">IF(C15&lt;&gt;0,(B15 - 0) / C15, 0)</f>
        <v>18.468577017851239</v>
      </c>
      <c r="E15" s="23">
        <f t="shared" ref="E15:E21" si="1">IF(C15&lt;&gt;0,TDIST(ABS(D15),$F$10 - 8,2),0)</f>
        <v>9.4538498359976638E-69</v>
      </c>
      <c r="F15" s="23">
        <f t="shared" ref="F15:F21" si="2">B15 - TINV(1 - $I$10, $F$10 - 8) * C15</f>
        <v>0.33325621929859056</v>
      </c>
      <c r="G15" s="23">
        <f t="shared" ref="G15:G21" si="3">B15 + TINV(1 - $I$10, $F$10 - 8) * C15</f>
        <v>0.41245893615097345</v>
      </c>
      <c r="H15" s="23">
        <v>1.2757140640469076</v>
      </c>
      <c r="I15" s="50">
        <f>B15*0.27138367563212/$E$10</f>
        <v>0.23933088393871618</v>
      </c>
    </row>
    <row r="16" spans="1:78" outlineLevel="1" x14ac:dyDescent="0.2">
      <c r="A16" s="26" t="s">
        <v>32</v>
      </c>
      <c r="B16" s="23">
        <v>0.31633830143402558</v>
      </c>
      <c r="C16" s="23">
        <v>4.5791937351900916E-2</v>
      </c>
      <c r="D16" s="94">
        <f t="shared" si="0"/>
        <v>6.9081659289283976</v>
      </c>
      <c r="E16" s="23">
        <f t="shared" si="1"/>
        <v>7.2460438177586621E-12</v>
      </c>
      <c r="F16" s="23">
        <f t="shared" si="2"/>
        <v>0.22651488643441969</v>
      </c>
      <c r="G16" s="23">
        <f t="shared" si="3"/>
        <v>0.40616171643363147</v>
      </c>
      <c r="H16" s="23">
        <v>6.6567831136228932</v>
      </c>
      <c r="I16" s="95">
        <f>B16*0.273312675339479/$E$10</f>
        <v>0.20449542783559244</v>
      </c>
    </row>
    <row r="17" spans="1:9" outlineLevel="1" x14ac:dyDescent="0.2">
      <c r="A17" s="26" t="s">
        <v>54</v>
      </c>
      <c r="B17" s="23">
        <v>0.33513261609864486</v>
      </c>
      <c r="C17" s="23">
        <v>1.3985847166511961E-2</v>
      </c>
      <c r="D17" s="49">
        <f t="shared" si="0"/>
        <v>23.962267863264959</v>
      </c>
      <c r="E17" s="23">
        <f t="shared" si="1"/>
        <v>1.278720241032402E-107</v>
      </c>
      <c r="F17" s="23">
        <f t="shared" si="2"/>
        <v>0.30769860420033596</v>
      </c>
      <c r="G17" s="23">
        <f t="shared" si="3"/>
        <v>0.36256662799695377</v>
      </c>
      <c r="H17" s="23">
        <v>1.6646744888774851</v>
      </c>
      <c r="I17" s="53">
        <f>B17*0.447499414568982/$E$10</f>
        <v>0.35471635978440502</v>
      </c>
    </row>
    <row r="18" spans="1:9" outlineLevel="1" x14ac:dyDescent="0.2">
      <c r="A18" s="26" t="s">
        <v>55</v>
      </c>
      <c r="B18" s="23">
        <v>0.20299697733628772</v>
      </c>
      <c r="C18" s="23">
        <v>1.2814835281965283E-2</v>
      </c>
      <c r="D18" s="49">
        <f t="shared" si="0"/>
        <v>15.840779289763613</v>
      </c>
      <c r="E18" s="23">
        <f t="shared" si="1"/>
        <v>2.3484648694764448E-52</v>
      </c>
      <c r="F18" s="23">
        <f t="shared" si="2"/>
        <v>0.17785996994483749</v>
      </c>
      <c r="G18" s="23">
        <f t="shared" si="3"/>
        <v>0.22813398472773794</v>
      </c>
      <c r="H18" s="23">
        <v>1.6950592762821348</v>
      </c>
      <c r="I18" s="96">
        <f>B18*0.492828714988382/$E$10</f>
        <v>0.23662336508517468</v>
      </c>
    </row>
    <row r="19" spans="1:9" outlineLevel="1" x14ac:dyDescent="0.2">
      <c r="A19" s="26" t="s">
        <v>56</v>
      </c>
      <c r="B19" s="23">
        <v>0.73467418698129383</v>
      </c>
      <c r="C19" s="23">
        <v>3.9824133691987472E-2</v>
      </c>
      <c r="D19" s="49">
        <f t="shared" si="0"/>
        <v>18.447964057762007</v>
      </c>
      <c r="E19" s="23">
        <f t="shared" si="1"/>
        <v>1.2897991679161114E-68</v>
      </c>
      <c r="F19" s="23">
        <f t="shared" si="2"/>
        <v>0.65655694856603197</v>
      </c>
      <c r="G19" s="23">
        <f t="shared" si="3"/>
        <v>0.81279142539655569</v>
      </c>
      <c r="H19" s="23">
        <v>1.018298112430899</v>
      </c>
      <c r="I19" s="54">
        <f>B19*0.122915802151315/$E$10</f>
        <v>0.21358687000760201</v>
      </c>
    </row>
    <row r="20" spans="1:9" outlineLevel="1" x14ac:dyDescent="0.2">
      <c r="A20" s="26" t="s">
        <v>57</v>
      </c>
      <c r="B20" s="23">
        <v>0.38611612265609724</v>
      </c>
      <c r="C20" s="27">
        <v>9.9263961598496826E-3</v>
      </c>
      <c r="D20" s="49">
        <f t="shared" si="0"/>
        <v>38.897915863751329</v>
      </c>
      <c r="E20" s="23">
        <f t="shared" si="1"/>
        <v>4.1504860169036242E-229</v>
      </c>
      <c r="F20" s="23">
        <f t="shared" si="2"/>
        <v>0.36664494818132565</v>
      </c>
      <c r="G20" s="23">
        <f t="shared" si="3"/>
        <v>0.40558729713086883</v>
      </c>
      <c r="H20" s="23">
        <v>1.0350395126459577</v>
      </c>
      <c r="I20" s="55">
        <f>B20*0.49716832137826/$E$10</f>
        <v>0.45403928963705309</v>
      </c>
    </row>
    <row r="21" spans="1:9" outlineLevel="1" x14ac:dyDescent="0.2">
      <c r="A21" s="26" t="s">
        <v>31</v>
      </c>
      <c r="B21" s="23">
        <v>0.52208894371332604</v>
      </c>
      <c r="C21" s="23">
        <v>2.8043765629592366E-2</v>
      </c>
      <c r="D21" s="49">
        <f t="shared" si="0"/>
        <v>18.616934352154438</v>
      </c>
      <c r="E21" s="23">
        <f t="shared" si="1"/>
        <v>1.0042525674574405E-69</v>
      </c>
      <c r="F21" s="23">
        <f t="shared" si="2"/>
        <v>0.46707954808674002</v>
      </c>
      <c r="G21" s="23">
        <f t="shared" si="3"/>
        <v>0.57709833933991206</v>
      </c>
      <c r="H21" s="23">
        <v>6.626179048780557</v>
      </c>
      <c r="I21" s="97">
        <f>B21*0.445258113698222/$E$10</f>
        <v>0.54982994531603491</v>
      </c>
    </row>
    <row r="22" spans="1:9" x14ac:dyDescent="0.2">
      <c r="A22" s="33"/>
    </row>
    <row r="23" spans="1:9" x14ac:dyDescent="0.2">
      <c r="A23" s="20" t="s">
        <v>197</v>
      </c>
    </row>
    <row r="24" spans="1:9" ht="10.8" hidden="1" outlineLevel="1" thickBot="1" x14ac:dyDescent="0.25">
      <c r="A24" s="28" t="s">
        <v>104</v>
      </c>
      <c r="B24" s="22" t="s">
        <v>108</v>
      </c>
      <c r="C24" s="22" t="s">
        <v>109</v>
      </c>
      <c r="D24" s="22" t="s">
        <v>110</v>
      </c>
      <c r="E24" s="22" t="s">
        <v>111</v>
      </c>
      <c r="F24" s="22" t="s">
        <v>98</v>
      </c>
      <c r="G24" s="21"/>
      <c r="H24" s="21"/>
      <c r="I24" s="22" t="s">
        <v>46</v>
      </c>
    </row>
    <row r="25" spans="1:9" hidden="1" outlineLevel="1" x14ac:dyDescent="0.2">
      <c r="A25" s="15" t="s">
        <v>105</v>
      </c>
      <c r="B25" s="24">
        <v>7</v>
      </c>
      <c r="C25" s="23">
        <f>C27 - C26</f>
        <v>215.32592983678654</v>
      </c>
      <c r="D25" s="23">
        <f>C25/B25</f>
        <v>30.760847119540934</v>
      </c>
      <c r="E25" s="23">
        <f>D25/D26</f>
        <v>872.09437098934586</v>
      </c>
      <c r="F25" s="23">
        <f>FDIST(E25,7,1492)</f>
        <v>0</v>
      </c>
      <c r="I25" s="23">
        <v>8.8497547113915491</v>
      </c>
    </row>
    <row r="26" spans="1:9" hidden="1" outlineLevel="1" x14ac:dyDescent="0.2">
      <c r="A26" s="15" t="s">
        <v>106</v>
      </c>
      <c r="B26" s="24">
        <v>1492</v>
      </c>
      <c r="C26" s="23">
        <v>52.626396212475683</v>
      </c>
      <c r="D26" s="23">
        <f>C26/B26</f>
        <v>3.5272383520426061E-2</v>
      </c>
    </row>
    <row r="27" spans="1:9" hidden="1" outlineLevel="1" x14ac:dyDescent="0.2">
      <c r="A27" s="15" t="s">
        <v>107</v>
      </c>
      <c r="B27" s="24">
        <f>B25 + B26</f>
        <v>1499</v>
      </c>
      <c r="C27" s="23">
        <v>267.95232604926224</v>
      </c>
    </row>
    <row r="28" spans="1:9" collapsed="1" x14ac:dyDescent="0.2">
      <c r="A28" s="33"/>
    </row>
    <row r="29" spans="1:9" x14ac:dyDescent="0.2">
      <c r="A29" s="20" t="s">
        <v>198</v>
      </c>
    </row>
    <row r="30" spans="1:9" ht="10.8" outlineLevel="1" thickBot="1" x14ac:dyDescent="0.25">
      <c r="A30" s="21"/>
      <c r="B30" s="22" t="s">
        <v>115</v>
      </c>
      <c r="C30" s="22" t="s">
        <v>116</v>
      </c>
      <c r="D30" s="22" t="s">
        <v>117</v>
      </c>
      <c r="E30" s="22" t="s">
        <v>51</v>
      </c>
      <c r="F30" s="22" t="s">
        <v>52</v>
      </c>
      <c r="G30" s="22" t="s">
        <v>113</v>
      </c>
      <c r="H30" s="22" t="s">
        <v>118</v>
      </c>
      <c r="I30" s="21"/>
    </row>
    <row r="31" spans="1:9" outlineLevel="1" x14ac:dyDescent="0.2">
      <c r="A31" s="15" t="s">
        <v>114</v>
      </c>
      <c r="B31" s="23">
        <v>9.3163995037078464E-15</v>
      </c>
      <c r="C31" s="23">
        <v>0.1873079393449473</v>
      </c>
      <c r="D31" s="23">
        <v>0.14395811619036644</v>
      </c>
      <c r="E31" s="23">
        <v>-0.84403975475830606</v>
      </c>
      <c r="F31" s="23">
        <v>1.1353054753914602</v>
      </c>
      <c r="G31" s="25">
        <v>1.6365695172181633E-2</v>
      </c>
      <c r="H31" s="29" t="s">
        <v>119</v>
      </c>
    </row>
    <row r="32" spans="1:9" outlineLevel="1" x14ac:dyDescent="0.2"/>
    <row r="33" spans="1:9" x14ac:dyDescent="0.2">
      <c r="A33" s="33"/>
    </row>
    <row r="34" spans="1:9" x14ac:dyDescent="0.2">
      <c r="A34" s="20" t="s">
        <v>199</v>
      </c>
    </row>
    <row r="35" spans="1:9" ht="10.8" hidden="1" outlineLevel="1" thickBot="1" x14ac:dyDescent="0.25">
      <c r="A35" s="30" t="s">
        <v>94</v>
      </c>
      <c r="B35" s="21" t="s">
        <v>121</v>
      </c>
    </row>
    <row r="36" spans="1:9" ht="10.8" hidden="1" outlineLevel="1" thickBot="1" x14ac:dyDescent="0.25">
      <c r="A36" s="29" t="s">
        <v>101</v>
      </c>
      <c r="B36" s="31">
        <v>1</v>
      </c>
      <c r="C36" s="32" t="s">
        <v>63</v>
      </c>
    </row>
    <row r="37" spans="1:9" ht="10.8" hidden="1" outlineLevel="1" thickBot="1" x14ac:dyDescent="0.25">
      <c r="A37" s="29" t="s">
        <v>17</v>
      </c>
      <c r="B37" s="31">
        <v>-0.20067440098716366</v>
      </c>
      <c r="C37" s="31">
        <v>1</v>
      </c>
      <c r="D37" s="32" t="s">
        <v>64</v>
      </c>
    </row>
    <row r="38" spans="1:9" ht="10.8" hidden="1" outlineLevel="1" thickBot="1" x14ac:dyDescent="0.25">
      <c r="A38" s="29" t="s">
        <v>32</v>
      </c>
      <c r="B38" s="31">
        <v>-0.2275440960949725</v>
      </c>
      <c r="C38" s="89">
        <v>6.0558695937610318E-2</v>
      </c>
      <c r="D38" s="31">
        <v>1</v>
      </c>
      <c r="E38" s="32" t="s">
        <v>65</v>
      </c>
    </row>
    <row r="39" spans="1:9" ht="10.8" hidden="1" outlineLevel="1" thickBot="1" x14ac:dyDescent="0.25">
      <c r="A39" s="29" t="s">
        <v>54</v>
      </c>
      <c r="B39" s="31">
        <v>-0.27923346679126138</v>
      </c>
      <c r="C39" s="61">
        <v>0.39378331871714423</v>
      </c>
      <c r="D39" s="98">
        <v>6.8199159967423942E-2</v>
      </c>
      <c r="E39" s="31">
        <v>1</v>
      </c>
      <c r="F39" s="32" t="s">
        <v>66</v>
      </c>
    </row>
    <row r="40" spans="1:9" ht="10.8" hidden="1" outlineLevel="1" thickBot="1" x14ac:dyDescent="0.25">
      <c r="A40" s="29" t="s">
        <v>55</v>
      </c>
      <c r="B40" s="31">
        <v>-0.24598700667087031</v>
      </c>
      <c r="C40" s="63">
        <v>0.41644256350194159</v>
      </c>
      <c r="D40" s="98">
        <v>7.2671452465614364E-2</v>
      </c>
      <c r="E40" s="87">
        <v>0.60463499487853745</v>
      </c>
      <c r="F40" s="31">
        <v>1</v>
      </c>
      <c r="G40" s="32" t="s">
        <v>67</v>
      </c>
    </row>
    <row r="41" spans="1:9" ht="10.8" hidden="1" outlineLevel="1" thickBot="1" x14ac:dyDescent="0.25">
      <c r="A41" s="29" t="s">
        <v>56</v>
      </c>
      <c r="B41" s="31">
        <v>-5.3042845326990828E-2</v>
      </c>
      <c r="C41" s="65">
        <v>-1.1015563401659045E-2</v>
      </c>
      <c r="D41" s="59">
        <v>2.0373389691355305E-2</v>
      </c>
      <c r="E41" s="67">
        <v>-4.1086512893858375E-2</v>
      </c>
      <c r="F41" s="67">
        <v>-4.3034694127889413E-2</v>
      </c>
      <c r="G41" s="31">
        <v>1</v>
      </c>
      <c r="H41" s="32" t="s">
        <v>69</v>
      </c>
    </row>
    <row r="42" spans="1:9" ht="10.8" hidden="1" outlineLevel="1" thickBot="1" x14ac:dyDescent="0.25">
      <c r="A42" s="29" t="s">
        <v>57</v>
      </c>
      <c r="B42" s="31">
        <v>-2.4377280931809419E-4</v>
      </c>
      <c r="C42" s="69">
        <v>7.6070106324995515E-2</v>
      </c>
      <c r="D42" s="62">
        <v>3.3150084326024926E-2</v>
      </c>
      <c r="E42" s="70">
        <v>1.4271370001194246E-2</v>
      </c>
      <c r="F42" s="71">
        <v>-5.21714991472653E-2</v>
      </c>
      <c r="G42" s="72">
        <v>0.10977671544653685</v>
      </c>
      <c r="H42" s="31">
        <v>1</v>
      </c>
      <c r="I42" s="32" t="s">
        <v>70</v>
      </c>
    </row>
    <row r="43" spans="1:9" hidden="1" outlineLevel="1" x14ac:dyDescent="0.2">
      <c r="A43" s="29" t="s">
        <v>31</v>
      </c>
      <c r="B43" s="31">
        <v>-0.17428576969829199</v>
      </c>
      <c r="C43" s="60">
        <v>-6.3086177409866226E-3</v>
      </c>
      <c r="D43" s="99">
        <v>-0.91766600844275037</v>
      </c>
      <c r="E43" s="57">
        <v>8.1951328295226823E-3</v>
      </c>
      <c r="F43" s="65">
        <v>-1.18798777515492E-2</v>
      </c>
      <c r="G43" s="60">
        <v>-1.870347292884022E-3</v>
      </c>
      <c r="H43" s="100">
        <v>-5.6048380231682161E-2</v>
      </c>
      <c r="I43" s="31">
        <v>1</v>
      </c>
    </row>
    <row r="44" spans="1:9" hidden="1" outlineLevel="1" x14ac:dyDescent="0.2">
      <c r="A44" s="15" t="s">
        <v>200</v>
      </c>
      <c r="C44" s="101"/>
    </row>
    <row r="45" spans="1:9" hidden="1" outlineLevel="1" x14ac:dyDescent="0.2">
      <c r="A45" s="15" t="s">
        <v>201</v>
      </c>
      <c r="C45" s="101"/>
    </row>
    <row r="46" spans="1:9" hidden="1" outlineLevel="1" x14ac:dyDescent="0.2">
      <c r="A46" s="15" t="s">
        <v>202</v>
      </c>
      <c r="C46" s="101"/>
    </row>
    <row r="47" spans="1:9" collapsed="1" x14ac:dyDescent="0.2">
      <c r="A47" s="33"/>
    </row>
    <row r="48" spans="1:9" x14ac:dyDescent="0.2">
      <c r="A48" s="20" t="s">
        <v>123</v>
      </c>
    </row>
    <row r="49" outlineLevel="1" x14ac:dyDescent="0.2"/>
    <row r="50" outlineLevel="1" x14ac:dyDescent="0.2"/>
    <row r="51" outlineLevel="1" x14ac:dyDescent="0.2"/>
    <row r="52" outlineLevel="1" x14ac:dyDescent="0.2"/>
    <row r="53" outlineLevel="1" x14ac:dyDescent="0.2"/>
    <row r="54" outlineLevel="1" x14ac:dyDescent="0.2"/>
    <row r="55" outlineLevel="1" x14ac:dyDescent="0.2"/>
    <row r="56" outlineLevel="1" x14ac:dyDescent="0.2"/>
    <row r="57" outlineLevel="1" x14ac:dyDescent="0.2"/>
    <row r="58" outlineLevel="1" x14ac:dyDescent="0.2"/>
    <row r="59" outlineLevel="1" x14ac:dyDescent="0.2"/>
    <row r="60" outlineLevel="1" x14ac:dyDescent="0.2"/>
    <row r="61" outlineLevel="1" x14ac:dyDescent="0.2"/>
    <row r="62" outlineLevel="1" x14ac:dyDescent="0.2"/>
    <row r="63" outlineLevel="1" x14ac:dyDescent="0.2"/>
    <row r="64" outlineLevel="1" x14ac:dyDescent="0.2"/>
    <row r="65" spans="1:1" outlineLevel="1" x14ac:dyDescent="0.2"/>
    <row r="66" spans="1:1" outlineLevel="1" x14ac:dyDescent="0.2"/>
    <row r="67" spans="1:1" outlineLevel="1" x14ac:dyDescent="0.2"/>
    <row r="68" spans="1:1" outlineLevel="1" x14ac:dyDescent="0.2"/>
    <row r="69" spans="1:1" x14ac:dyDescent="0.2">
      <c r="A69" s="45"/>
    </row>
    <row r="70" spans="1:1" x14ac:dyDescent="0.2">
      <c r="A70" s="20" t="s">
        <v>125</v>
      </c>
    </row>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x14ac:dyDescent="0.2">
      <c r="A91" s="45"/>
    </row>
    <row r="92" spans="1:1" x14ac:dyDescent="0.2">
      <c r="A92" s="20" t="s">
        <v>126</v>
      </c>
    </row>
    <row r="93" spans="1:1" outlineLevel="1" x14ac:dyDescent="0.2"/>
    <row r="94" spans="1:1" outlineLevel="1" x14ac:dyDescent="0.2"/>
    <row r="95" spans="1:1" outlineLevel="1" x14ac:dyDescent="0.2"/>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x14ac:dyDescent="0.2">
      <c r="A113" s="45"/>
    </row>
    <row r="114" spans="1:1" x14ac:dyDescent="0.2">
      <c r="A114" s="20" t="s">
        <v>127</v>
      </c>
    </row>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x14ac:dyDescent="0.2">
      <c r="A135" s="45"/>
    </row>
    <row r="136" spans="1:1" x14ac:dyDescent="0.2">
      <c r="A136" s="20" t="s">
        <v>128</v>
      </c>
    </row>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x14ac:dyDescent="0.2">
      <c r="A157" s="45"/>
    </row>
    <row r="160" spans="1:1" x14ac:dyDescent="0.2">
      <c r="A160" s="16" t="s">
        <v>72</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F212BD7B-C932-4CB3-8F1E-85A6E5DDA536}">
      <formula1>0</formula1>
      <formula2>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01A88-E82C-4A09-864F-38D788D574D3}">
  <dimension ref="A1:BZ160"/>
  <sheetViews>
    <sheetView showGridLines="0" showRowColHeaders="0" tabSelected="1" topLeftCell="A84" zoomScaleNormal="100" workbookViewId="0">
      <selection activeCell="E39" sqref="E39"/>
    </sheetView>
  </sheetViews>
  <sheetFormatPr defaultRowHeight="10.199999999999999" outlineLevelRow="1" x14ac:dyDescent="0.2"/>
  <cols>
    <col min="1" max="1" width="16.33203125" style="15" customWidth="1"/>
    <col min="2" max="9" width="10.77734375" style="15" customWidth="1"/>
    <col min="10" max="77" width="8.88671875" style="15"/>
    <col min="78" max="78" width="110.21875" style="15" bestFit="1" customWidth="1"/>
    <col min="79" max="16384" width="8.88671875" style="15"/>
  </cols>
  <sheetData>
    <row r="1" spans="1:78" x14ac:dyDescent="0.2">
      <c r="A1" s="17" t="s">
        <v>77</v>
      </c>
      <c r="B1" s="15" t="s">
        <v>218</v>
      </c>
      <c r="E1" s="19" t="s">
        <v>219</v>
      </c>
      <c r="M1" s="16" t="s">
        <v>23</v>
      </c>
      <c r="N1" s="16" t="s">
        <v>159</v>
      </c>
      <c r="O1" s="16" t="s">
        <v>165</v>
      </c>
      <c r="R1" s="16" t="s">
        <v>59</v>
      </c>
      <c r="U1" s="16" t="s">
        <v>166</v>
      </c>
      <c r="Y1" s="15" t="s">
        <v>102</v>
      </c>
      <c r="Z1" s="46" t="s">
        <v>220</v>
      </c>
      <c r="AU1" s="33"/>
      <c r="BZ1" s="18" t="s">
        <v>220</v>
      </c>
    </row>
    <row r="2" spans="1:78" x14ac:dyDescent="0.2">
      <c r="A2" s="17" t="s">
        <v>81</v>
      </c>
      <c r="C2" s="15" t="s">
        <v>41</v>
      </c>
      <c r="Q2" s="16" t="s">
        <v>229</v>
      </c>
      <c r="R2" s="16" t="s">
        <v>230</v>
      </c>
      <c r="S2" s="16" t="s">
        <v>161</v>
      </c>
    </row>
    <row r="3" spans="1:78" ht="10.199999999999999" hidden="1" customHeight="1" outlineLevel="1" x14ac:dyDescent="0.2">
      <c r="A3" s="17" t="s">
        <v>82</v>
      </c>
      <c r="AA3" s="34" t="s">
        <v>226</v>
      </c>
    </row>
    <row r="4" spans="1:78" hidden="1" outlineLevel="1" x14ac:dyDescent="0.2">
      <c r="A4" s="15" t="s">
        <v>193</v>
      </c>
    </row>
    <row r="5" spans="1:78" hidden="1" outlineLevel="1" x14ac:dyDescent="0.2">
      <c r="A5" s="17" t="s">
        <v>84</v>
      </c>
    </row>
    <row r="6" spans="1:78" hidden="1" outlineLevel="1" x14ac:dyDescent="0.2">
      <c r="A6" s="15" t="s">
        <v>194</v>
      </c>
    </row>
    <row r="7" spans="1:78" collapsed="1" x14ac:dyDescent="0.2">
      <c r="A7" s="33"/>
      <c r="J7" s="16" t="s">
        <v>163</v>
      </c>
      <c r="K7" s="16" t="s">
        <v>231</v>
      </c>
    </row>
    <row r="8" spans="1:78" x14ac:dyDescent="0.2">
      <c r="A8" s="20" t="s">
        <v>221</v>
      </c>
    </row>
    <row r="9" spans="1:78" ht="10.8" outlineLevel="1" thickBot="1" x14ac:dyDescent="0.25">
      <c r="A9" s="21"/>
      <c r="B9" s="22" t="s">
        <v>87</v>
      </c>
      <c r="C9" s="22" t="s">
        <v>88</v>
      </c>
      <c r="D9" s="22" t="s">
        <v>89</v>
      </c>
      <c r="E9" s="22" t="s">
        <v>90</v>
      </c>
      <c r="F9" s="22" t="s">
        <v>45</v>
      </c>
      <c r="G9" s="22" t="s">
        <v>91</v>
      </c>
      <c r="H9" s="22" t="str">
        <f>"t("&amp;TEXT((1-I10)/2,"0.00%") &amp; ",1492)"</f>
        <v>t(2.50%,1492)</v>
      </c>
      <c r="I9" s="22" t="s">
        <v>92</v>
      </c>
    </row>
    <row r="10" spans="1:78" outlineLevel="1" x14ac:dyDescent="0.2">
      <c r="B10" s="23">
        <f xml:space="preserve"> 1 - C26 / C27</f>
        <v>0.80359791240326661</v>
      </c>
      <c r="C10" s="23">
        <f>1-D10^2/E10^2</f>
        <v>0.8026764548877322</v>
      </c>
      <c r="D10" s="23">
        <f xml:space="preserve"> SQRT(D26)</f>
        <v>0.18780943405597617</v>
      </c>
      <c r="E10" s="23">
        <v>0.42279315675845075</v>
      </c>
      <c r="F10" s="24">
        <v>1500</v>
      </c>
      <c r="G10" s="24">
        <v>1500</v>
      </c>
      <c r="H10" s="15">
        <f>TINV(1 - $I$10, F10 - 7 - 1)</f>
        <v>1.9615552473644611</v>
      </c>
      <c r="I10" s="25">
        <v>0.95</v>
      </c>
    </row>
    <row r="11" spans="1:78" x14ac:dyDescent="0.2">
      <c r="A11" s="33"/>
    </row>
    <row r="12" spans="1:78" x14ac:dyDescent="0.2">
      <c r="A12" s="20" t="s">
        <v>222</v>
      </c>
    </row>
    <row r="13" spans="1:78" ht="10.8" outlineLevel="1" thickBot="1" x14ac:dyDescent="0.25">
      <c r="A13" s="22" t="s">
        <v>94</v>
      </c>
      <c r="B13" s="22" t="s">
        <v>95</v>
      </c>
      <c r="C13" s="22" t="s">
        <v>96</v>
      </c>
      <c r="D13" s="22" t="s">
        <v>97</v>
      </c>
      <c r="E13" s="22" t="s">
        <v>98</v>
      </c>
      <c r="F13" s="22" t="str">
        <f>IF($I$10&gt;99%,("Lower"&amp;TEXT($I$10,"0.0%")),("Lower"&amp;TEXT($I$10,"0%")))</f>
        <v>Lower95%</v>
      </c>
      <c r="G13" s="22" t="str">
        <f>IF($I$10&gt;99%,("Upper"&amp;TEXT($I$10,"0.0%")),("Upper"&amp;TEXT($I$10,"0%")))</f>
        <v>Upper95%</v>
      </c>
      <c r="H13" s="22" t="s">
        <v>100</v>
      </c>
      <c r="I13" s="22" t="s">
        <v>99</v>
      </c>
    </row>
    <row r="14" spans="1:78" outlineLevel="1" x14ac:dyDescent="0.2">
      <c r="A14" s="26" t="s">
        <v>101</v>
      </c>
      <c r="B14" s="23">
        <v>3.5186660718378673</v>
      </c>
      <c r="C14" s="23">
        <v>8.1014776494819474E-2</v>
      </c>
      <c r="D14" s="23">
        <f>IF(C14&lt;&gt;0,(B14 - 0) / C14, 0)</f>
        <v>43.432398681774679</v>
      </c>
      <c r="E14" s="23">
        <f>IF(C14&lt;&gt;0,TDIST(ABS(D14),$F$10 - 8,2),0)</f>
        <v>4.538821225634126E-267</v>
      </c>
      <c r="F14" s="23">
        <f>B14 - TINV(1 - $I$10, $F$10 - 8) * C14</f>
        <v>3.3597511118903953</v>
      </c>
      <c r="G14" s="23">
        <f>B14 + TINV(1 - $I$10, $F$10 - 8) * C14</f>
        <v>3.6775810317853392</v>
      </c>
      <c r="H14" s="23">
        <v>0</v>
      </c>
      <c r="I14" s="23">
        <v>0</v>
      </c>
    </row>
    <row r="15" spans="1:78" outlineLevel="1" x14ac:dyDescent="0.2">
      <c r="A15" s="26" t="s">
        <v>17</v>
      </c>
      <c r="B15" s="23">
        <v>0.37285757772478201</v>
      </c>
      <c r="C15" s="23">
        <v>2.0188755060251137E-2</v>
      </c>
      <c r="D15" s="49">
        <f t="shared" ref="D15:D21" si="0">IF(C15&lt;&gt;0,(B15 - 0) / C15, 0)</f>
        <v>18.468577017851239</v>
      </c>
      <c r="E15" s="23">
        <f t="shared" ref="E15:E21" si="1">IF(C15&lt;&gt;0,TDIST(ABS(D15),$F$10 - 8,2),0)</f>
        <v>9.4538498359976638E-69</v>
      </c>
      <c r="F15" s="23">
        <f t="shared" ref="F15:F21" si="2">B15 - TINV(1 - $I$10, $F$10 - 8) * C15</f>
        <v>0.33325621929859056</v>
      </c>
      <c r="G15" s="23">
        <f t="shared" ref="G15:G21" si="3">B15 + TINV(1 - $I$10, $F$10 - 8) * C15</f>
        <v>0.41245893615097345</v>
      </c>
      <c r="H15" s="23">
        <v>1.2757140640469076</v>
      </c>
      <c r="I15" s="50">
        <f>B15*0.27138367563212/$E$10</f>
        <v>0.23933088393871618</v>
      </c>
    </row>
    <row r="16" spans="1:78" outlineLevel="1" x14ac:dyDescent="0.2">
      <c r="A16" s="26" t="s">
        <v>32</v>
      </c>
      <c r="B16" s="23">
        <v>0.31633830143402558</v>
      </c>
      <c r="C16" s="23">
        <v>4.5791937351900916E-2</v>
      </c>
      <c r="D16" s="94">
        <f t="shared" si="0"/>
        <v>6.9081659289283976</v>
      </c>
      <c r="E16" s="23">
        <f t="shared" si="1"/>
        <v>7.2460438177586621E-12</v>
      </c>
      <c r="F16" s="23">
        <f t="shared" si="2"/>
        <v>0.22651488643441969</v>
      </c>
      <c r="G16" s="23">
        <f t="shared" si="3"/>
        <v>0.40616171643363147</v>
      </c>
      <c r="H16" s="23">
        <v>6.6567831136228932</v>
      </c>
      <c r="I16" s="95">
        <f>B16*0.273312675339479/$E$10</f>
        <v>0.20449542783559244</v>
      </c>
    </row>
    <row r="17" spans="1:9" outlineLevel="1" x14ac:dyDescent="0.2">
      <c r="A17" s="26" t="s">
        <v>54</v>
      </c>
      <c r="B17" s="23">
        <v>0.33513261609864486</v>
      </c>
      <c r="C17" s="23">
        <v>1.3985847166511961E-2</v>
      </c>
      <c r="D17" s="49">
        <f t="shared" si="0"/>
        <v>23.962267863264959</v>
      </c>
      <c r="E17" s="23">
        <f t="shared" si="1"/>
        <v>1.278720241032402E-107</v>
      </c>
      <c r="F17" s="23">
        <f t="shared" si="2"/>
        <v>0.30769860420033596</v>
      </c>
      <c r="G17" s="23">
        <f t="shared" si="3"/>
        <v>0.36256662799695377</v>
      </c>
      <c r="H17" s="23">
        <v>1.6646744888774851</v>
      </c>
      <c r="I17" s="53">
        <f>B17*0.447499414568982/$E$10</f>
        <v>0.35471635978440502</v>
      </c>
    </row>
    <row r="18" spans="1:9" outlineLevel="1" x14ac:dyDescent="0.2">
      <c r="A18" s="26" t="s">
        <v>55</v>
      </c>
      <c r="B18" s="23">
        <v>0.20299697733628772</v>
      </c>
      <c r="C18" s="23">
        <v>1.2814835281965283E-2</v>
      </c>
      <c r="D18" s="49">
        <f t="shared" si="0"/>
        <v>15.840779289763613</v>
      </c>
      <c r="E18" s="23">
        <f t="shared" si="1"/>
        <v>2.3484648694764448E-52</v>
      </c>
      <c r="F18" s="23">
        <f t="shared" si="2"/>
        <v>0.17785996994483749</v>
      </c>
      <c r="G18" s="23">
        <f t="shared" si="3"/>
        <v>0.22813398472773794</v>
      </c>
      <c r="H18" s="23">
        <v>1.6950592762821348</v>
      </c>
      <c r="I18" s="96">
        <f>B18*0.492828714988382/$E$10</f>
        <v>0.23662336508517468</v>
      </c>
    </row>
    <row r="19" spans="1:9" outlineLevel="1" x14ac:dyDescent="0.2">
      <c r="A19" s="26" t="s">
        <v>56</v>
      </c>
      <c r="B19" s="23">
        <v>0.73467418698129383</v>
      </c>
      <c r="C19" s="23">
        <v>3.9824133691987472E-2</v>
      </c>
      <c r="D19" s="49">
        <f t="shared" si="0"/>
        <v>18.447964057762007</v>
      </c>
      <c r="E19" s="23">
        <f t="shared" si="1"/>
        <v>1.2897991679161114E-68</v>
      </c>
      <c r="F19" s="23">
        <f t="shared" si="2"/>
        <v>0.65655694856603197</v>
      </c>
      <c r="G19" s="23">
        <f t="shared" si="3"/>
        <v>0.81279142539655569</v>
      </c>
      <c r="H19" s="23">
        <v>1.018298112430899</v>
      </c>
      <c r="I19" s="54">
        <f>B19*0.122915802151315/$E$10</f>
        <v>0.21358687000760201</v>
      </c>
    </row>
    <row r="20" spans="1:9" outlineLevel="1" x14ac:dyDescent="0.2">
      <c r="A20" s="26" t="s">
        <v>57</v>
      </c>
      <c r="B20" s="23">
        <v>0.38611612265609724</v>
      </c>
      <c r="C20" s="27">
        <v>9.9263961598496826E-3</v>
      </c>
      <c r="D20" s="49">
        <f t="shared" si="0"/>
        <v>38.897915863751329</v>
      </c>
      <c r="E20" s="23">
        <f t="shared" si="1"/>
        <v>4.1504860169036242E-229</v>
      </c>
      <c r="F20" s="23">
        <f t="shared" si="2"/>
        <v>0.36664494818132565</v>
      </c>
      <c r="G20" s="23">
        <f t="shared" si="3"/>
        <v>0.40558729713086883</v>
      </c>
      <c r="H20" s="23">
        <v>1.0350395126459577</v>
      </c>
      <c r="I20" s="55">
        <f>B20*0.49716832137826/$E$10</f>
        <v>0.45403928963705309</v>
      </c>
    </row>
    <row r="21" spans="1:9" outlineLevel="1" x14ac:dyDescent="0.2">
      <c r="A21" s="26" t="s">
        <v>31</v>
      </c>
      <c r="B21" s="23">
        <v>0.52208894371332604</v>
      </c>
      <c r="C21" s="23">
        <v>2.8043765629592366E-2</v>
      </c>
      <c r="D21" s="49">
        <f t="shared" si="0"/>
        <v>18.616934352154438</v>
      </c>
      <c r="E21" s="23">
        <f t="shared" si="1"/>
        <v>1.0042525674574405E-69</v>
      </c>
      <c r="F21" s="23">
        <f t="shared" si="2"/>
        <v>0.46707954808674002</v>
      </c>
      <c r="G21" s="23">
        <f t="shared" si="3"/>
        <v>0.57709833933991206</v>
      </c>
      <c r="H21" s="23">
        <v>6.626179048780557</v>
      </c>
      <c r="I21" s="97">
        <f>B21*0.445258113698222/$E$10</f>
        <v>0.54982994531603491</v>
      </c>
    </row>
    <row r="22" spans="1:9" x14ac:dyDescent="0.2">
      <c r="A22" s="33"/>
    </row>
    <row r="23" spans="1:9" x14ac:dyDescent="0.2">
      <c r="A23" s="20" t="s">
        <v>223</v>
      </c>
    </row>
    <row r="24" spans="1:9" ht="10.8" hidden="1" outlineLevel="1" thickBot="1" x14ac:dyDescent="0.25">
      <c r="A24" s="28" t="s">
        <v>104</v>
      </c>
      <c r="B24" s="22" t="s">
        <v>108</v>
      </c>
      <c r="C24" s="22" t="s">
        <v>109</v>
      </c>
      <c r="D24" s="22" t="s">
        <v>110</v>
      </c>
      <c r="E24" s="22" t="s">
        <v>111</v>
      </c>
      <c r="F24" s="22" t="s">
        <v>98</v>
      </c>
      <c r="G24" s="21"/>
      <c r="H24" s="21"/>
      <c r="I24" s="22" t="s">
        <v>46</v>
      </c>
    </row>
    <row r="25" spans="1:9" hidden="1" outlineLevel="1" x14ac:dyDescent="0.2">
      <c r="A25" s="15" t="s">
        <v>105</v>
      </c>
      <c r="B25" s="24">
        <v>7</v>
      </c>
      <c r="C25" s="23">
        <f>C27 - C26</f>
        <v>215.32592983678654</v>
      </c>
      <c r="D25" s="23">
        <f>C25/B25</f>
        <v>30.760847119540934</v>
      </c>
      <c r="E25" s="23">
        <f>D25/D26</f>
        <v>872.09437098934586</v>
      </c>
      <c r="F25" s="23">
        <f>FDIST(E25,7,1492)</f>
        <v>0</v>
      </c>
      <c r="I25" s="23">
        <v>8.8497547113915491</v>
      </c>
    </row>
    <row r="26" spans="1:9" hidden="1" outlineLevel="1" x14ac:dyDescent="0.2">
      <c r="A26" s="15" t="s">
        <v>106</v>
      </c>
      <c r="B26" s="24">
        <v>1492</v>
      </c>
      <c r="C26" s="23">
        <v>52.626396212475683</v>
      </c>
      <c r="D26" s="23">
        <f>C26/B26</f>
        <v>3.5272383520426061E-2</v>
      </c>
    </row>
    <row r="27" spans="1:9" hidden="1" outlineLevel="1" x14ac:dyDescent="0.2">
      <c r="A27" s="15" t="s">
        <v>107</v>
      </c>
      <c r="B27" s="24">
        <f>B25 + B26</f>
        <v>1499</v>
      </c>
      <c r="C27" s="23">
        <v>267.95232604926224</v>
      </c>
    </row>
    <row r="28" spans="1:9" collapsed="1" x14ac:dyDescent="0.2">
      <c r="A28" s="33"/>
    </row>
    <row r="29" spans="1:9" x14ac:dyDescent="0.2">
      <c r="A29" s="20" t="s">
        <v>224</v>
      </c>
    </row>
    <row r="30" spans="1:9" ht="10.8" outlineLevel="1" thickBot="1" x14ac:dyDescent="0.25">
      <c r="A30" s="21"/>
      <c r="B30" s="22" t="s">
        <v>115</v>
      </c>
      <c r="C30" s="22" t="s">
        <v>116</v>
      </c>
      <c r="D30" s="22" t="s">
        <v>117</v>
      </c>
      <c r="E30" s="22" t="s">
        <v>51</v>
      </c>
      <c r="F30" s="22" t="s">
        <v>52</v>
      </c>
      <c r="G30" s="22" t="s">
        <v>113</v>
      </c>
      <c r="H30" s="22" t="s">
        <v>118</v>
      </c>
      <c r="I30" s="21"/>
    </row>
    <row r="31" spans="1:9" outlineLevel="1" x14ac:dyDescent="0.2">
      <c r="A31" s="15" t="s">
        <v>114</v>
      </c>
      <c r="B31" s="23">
        <v>9.3163995037078464E-15</v>
      </c>
      <c r="C31" s="23">
        <v>0.1873079393449473</v>
      </c>
      <c r="D31" s="23">
        <v>0.14395811619036644</v>
      </c>
      <c r="E31" s="23">
        <v>-0.84403975475830606</v>
      </c>
      <c r="F31" s="23">
        <v>1.1353054753914602</v>
      </c>
      <c r="G31" s="25">
        <v>1.6365695172181633E-2</v>
      </c>
      <c r="H31" s="29" t="s">
        <v>119</v>
      </c>
    </row>
    <row r="32" spans="1:9" outlineLevel="1" x14ac:dyDescent="0.2"/>
    <row r="33" spans="1:9" x14ac:dyDescent="0.2">
      <c r="A33" s="33"/>
    </row>
    <row r="34" spans="1:9" x14ac:dyDescent="0.2">
      <c r="A34" s="20" t="s">
        <v>225</v>
      </c>
    </row>
    <row r="35" spans="1:9" ht="10.8" outlineLevel="1" thickBot="1" x14ac:dyDescent="0.25">
      <c r="A35" s="30" t="s">
        <v>94</v>
      </c>
      <c r="B35" s="21" t="s">
        <v>121</v>
      </c>
    </row>
    <row r="36" spans="1:9" ht="10.8" outlineLevel="1" thickBot="1" x14ac:dyDescent="0.25">
      <c r="A36" s="29" t="s">
        <v>101</v>
      </c>
      <c r="B36" s="31">
        <v>1</v>
      </c>
      <c r="C36" s="32" t="s">
        <v>63</v>
      </c>
    </row>
    <row r="37" spans="1:9" ht="10.8" outlineLevel="1" thickBot="1" x14ac:dyDescent="0.25">
      <c r="A37" s="29" t="s">
        <v>17</v>
      </c>
      <c r="B37" s="31">
        <v>-0.20067440098716366</v>
      </c>
      <c r="C37" s="31">
        <v>1</v>
      </c>
      <c r="D37" s="32" t="s">
        <v>64</v>
      </c>
    </row>
    <row r="38" spans="1:9" ht="10.8" outlineLevel="1" thickBot="1" x14ac:dyDescent="0.25">
      <c r="A38" s="29" t="s">
        <v>32</v>
      </c>
      <c r="B38" s="31">
        <v>-0.2275440960949725</v>
      </c>
      <c r="C38" s="89">
        <v>6.0558695937610318E-2</v>
      </c>
      <c r="D38" s="31">
        <v>1</v>
      </c>
      <c r="E38" s="32" t="s">
        <v>65</v>
      </c>
    </row>
    <row r="39" spans="1:9" ht="10.8" outlineLevel="1" thickBot="1" x14ac:dyDescent="0.25">
      <c r="A39" s="29" t="s">
        <v>54</v>
      </c>
      <c r="B39" s="31">
        <v>-0.27923346679126138</v>
      </c>
      <c r="C39" s="61">
        <v>0.39378331871714423</v>
      </c>
      <c r="D39" s="98">
        <v>6.8199159967423942E-2</v>
      </c>
      <c r="E39" s="31">
        <v>1</v>
      </c>
      <c r="F39" s="32" t="s">
        <v>66</v>
      </c>
    </row>
    <row r="40" spans="1:9" ht="10.8" outlineLevel="1" thickBot="1" x14ac:dyDescent="0.25">
      <c r="A40" s="29" t="s">
        <v>55</v>
      </c>
      <c r="B40" s="31">
        <v>-0.24598700667087031</v>
      </c>
      <c r="C40" s="63">
        <v>0.41644256350194159</v>
      </c>
      <c r="D40" s="98">
        <v>7.2671452465614364E-2</v>
      </c>
      <c r="E40" s="87">
        <v>0.60463499487853745</v>
      </c>
      <c r="F40" s="31">
        <v>1</v>
      </c>
      <c r="G40" s="32" t="s">
        <v>67</v>
      </c>
    </row>
    <row r="41" spans="1:9" ht="10.8" outlineLevel="1" thickBot="1" x14ac:dyDescent="0.25">
      <c r="A41" s="29" t="s">
        <v>56</v>
      </c>
      <c r="B41" s="31">
        <v>-5.3042845326990828E-2</v>
      </c>
      <c r="C41" s="65">
        <v>-1.1015563401659045E-2</v>
      </c>
      <c r="D41" s="59">
        <v>2.0373389691355305E-2</v>
      </c>
      <c r="E41" s="67">
        <v>-4.1086512893858375E-2</v>
      </c>
      <c r="F41" s="67">
        <v>-4.3034694127889413E-2</v>
      </c>
      <c r="G41" s="31">
        <v>1</v>
      </c>
      <c r="H41" s="32" t="s">
        <v>69</v>
      </c>
    </row>
    <row r="42" spans="1:9" ht="10.8" outlineLevel="1" thickBot="1" x14ac:dyDescent="0.25">
      <c r="A42" s="29" t="s">
        <v>57</v>
      </c>
      <c r="B42" s="31">
        <v>-2.4377280931809419E-4</v>
      </c>
      <c r="C42" s="69">
        <v>7.6070106324995515E-2</v>
      </c>
      <c r="D42" s="62">
        <v>3.3150084326024926E-2</v>
      </c>
      <c r="E42" s="70">
        <v>1.4271370001194246E-2</v>
      </c>
      <c r="F42" s="71">
        <v>-5.21714991472653E-2</v>
      </c>
      <c r="G42" s="72">
        <v>0.10977671544653685</v>
      </c>
      <c r="H42" s="31">
        <v>1</v>
      </c>
      <c r="I42" s="32" t="s">
        <v>70</v>
      </c>
    </row>
    <row r="43" spans="1:9" outlineLevel="1" x14ac:dyDescent="0.2">
      <c r="A43" s="29" t="s">
        <v>31</v>
      </c>
      <c r="B43" s="31">
        <v>-0.17428576969829199</v>
      </c>
      <c r="C43" s="60">
        <v>-6.3086177409866226E-3</v>
      </c>
      <c r="D43" s="99">
        <v>-0.91766600844275037</v>
      </c>
      <c r="E43" s="57">
        <v>8.1951328295226823E-3</v>
      </c>
      <c r="F43" s="65">
        <v>-1.18798777515492E-2</v>
      </c>
      <c r="G43" s="60">
        <v>-1.870347292884022E-3</v>
      </c>
      <c r="H43" s="100">
        <v>-5.6048380231682161E-2</v>
      </c>
      <c r="I43" s="31">
        <v>1</v>
      </c>
    </row>
    <row r="44" spans="1:9" outlineLevel="1" x14ac:dyDescent="0.2">
      <c r="A44" s="15" t="s">
        <v>200</v>
      </c>
      <c r="C44" s="101"/>
    </row>
    <row r="45" spans="1:9" outlineLevel="1" x14ac:dyDescent="0.2">
      <c r="A45" s="15" t="s">
        <v>201</v>
      </c>
      <c r="C45" s="101"/>
    </row>
    <row r="46" spans="1:9" outlineLevel="1" x14ac:dyDescent="0.2">
      <c r="A46" s="15" t="s">
        <v>202</v>
      </c>
      <c r="C46" s="101"/>
    </row>
    <row r="47" spans="1:9" x14ac:dyDescent="0.2">
      <c r="A47" s="33"/>
    </row>
    <row r="48" spans="1:9" x14ac:dyDescent="0.2">
      <c r="A48" s="20" t="s">
        <v>123</v>
      </c>
    </row>
    <row r="49" outlineLevel="1" x14ac:dyDescent="0.2"/>
    <row r="50" outlineLevel="1" x14ac:dyDescent="0.2"/>
    <row r="51" outlineLevel="1" x14ac:dyDescent="0.2"/>
    <row r="52" outlineLevel="1" x14ac:dyDescent="0.2"/>
    <row r="53" outlineLevel="1" x14ac:dyDescent="0.2"/>
    <row r="54" outlineLevel="1" x14ac:dyDescent="0.2"/>
    <row r="55" outlineLevel="1" x14ac:dyDescent="0.2"/>
    <row r="56" outlineLevel="1" x14ac:dyDescent="0.2"/>
    <row r="57" outlineLevel="1" x14ac:dyDescent="0.2"/>
    <row r="58" outlineLevel="1" x14ac:dyDescent="0.2"/>
    <row r="59" outlineLevel="1" x14ac:dyDescent="0.2"/>
    <row r="60" outlineLevel="1" x14ac:dyDescent="0.2"/>
    <row r="61" outlineLevel="1" x14ac:dyDescent="0.2"/>
    <row r="62" outlineLevel="1" x14ac:dyDescent="0.2"/>
    <row r="63" outlineLevel="1" x14ac:dyDescent="0.2"/>
    <row r="64" outlineLevel="1" x14ac:dyDescent="0.2"/>
    <row r="65" spans="1:1" outlineLevel="1" x14ac:dyDescent="0.2"/>
    <row r="66" spans="1:1" outlineLevel="1" x14ac:dyDescent="0.2"/>
    <row r="67" spans="1:1" outlineLevel="1" x14ac:dyDescent="0.2"/>
    <row r="68" spans="1:1" outlineLevel="1" x14ac:dyDescent="0.2"/>
    <row r="69" spans="1:1" x14ac:dyDescent="0.2">
      <c r="A69" s="45"/>
    </row>
    <row r="70" spans="1:1" x14ac:dyDescent="0.2">
      <c r="A70" s="20" t="s">
        <v>125</v>
      </c>
    </row>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x14ac:dyDescent="0.2">
      <c r="A91" s="45"/>
    </row>
    <row r="92" spans="1:1" x14ac:dyDescent="0.2">
      <c r="A92" s="20" t="s">
        <v>126</v>
      </c>
    </row>
    <row r="93" spans="1:1" outlineLevel="1" x14ac:dyDescent="0.2"/>
    <row r="94" spans="1:1" outlineLevel="1" x14ac:dyDescent="0.2"/>
    <row r="95" spans="1:1" outlineLevel="1" x14ac:dyDescent="0.2"/>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x14ac:dyDescent="0.2">
      <c r="A113" s="45"/>
    </row>
    <row r="114" spans="1:1" x14ac:dyDescent="0.2">
      <c r="A114" s="20" t="s">
        <v>127</v>
      </c>
    </row>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x14ac:dyDescent="0.2">
      <c r="A135" s="45"/>
    </row>
    <row r="136" spans="1:1" x14ac:dyDescent="0.2">
      <c r="A136" s="20" t="s">
        <v>128</v>
      </c>
    </row>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x14ac:dyDescent="0.2">
      <c r="A157" s="45"/>
    </row>
    <row r="160" spans="1:1" x14ac:dyDescent="0.2">
      <c r="A160" s="16" t="s">
        <v>72</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25285CEE-AC5A-44B6-815C-6272ED4CEFBF}">
      <formula1>0</formula1>
      <formula2>1</formula2>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76A5A-444E-4F44-9C85-E676F7EE0ABA}">
  <dimension ref="A1:U28"/>
  <sheetViews>
    <sheetView showGridLines="0" showRowColHeaders="0" zoomScaleNormal="100" workbookViewId="0">
      <pane xSplit="1" topLeftCell="B1" activePane="topRight" state="frozenSplit"/>
      <selection pane="topRight"/>
    </sheetView>
  </sheetViews>
  <sheetFormatPr defaultRowHeight="10.199999999999999" x14ac:dyDescent="0.2"/>
  <cols>
    <col min="1" max="1" width="28.21875" style="29" bestFit="1" customWidth="1"/>
    <col min="2" max="5" width="16.77734375" style="29" customWidth="1"/>
    <col min="6" max="16384" width="8.88671875" style="29"/>
  </cols>
  <sheetData>
    <row r="1" spans="1:21" x14ac:dyDescent="0.2">
      <c r="A1" s="35" t="s">
        <v>131</v>
      </c>
      <c r="M1" s="41" t="s">
        <v>158</v>
      </c>
      <c r="N1" s="41" t="s">
        <v>159</v>
      </c>
      <c r="U1" s="41"/>
    </row>
    <row r="3" spans="1:21" x14ac:dyDescent="0.2">
      <c r="A3" s="37" t="s">
        <v>132</v>
      </c>
      <c r="B3" s="36" t="s">
        <v>144</v>
      </c>
      <c r="C3" s="36" t="s">
        <v>144</v>
      </c>
      <c r="D3" s="36" t="s">
        <v>144</v>
      </c>
      <c r="E3" s="36" t="s">
        <v>144</v>
      </c>
    </row>
    <row r="4" spans="1:21" x14ac:dyDescent="0.2">
      <c r="A4" s="38" t="s">
        <v>133</v>
      </c>
      <c r="B4" s="29" t="s">
        <v>78</v>
      </c>
      <c r="C4" s="29" t="s">
        <v>167</v>
      </c>
      <c r="D4" s="29" t="s">
        <v>190</v>
      </c>
      <c r="E4" s="29" t="s">
        <v>218</v>
      </c>
    </row>
    <row r="5" spans="1:21" x14ac:dyDescent="0.2">
      <c r="A5" s="38" t="s">
        <v>134</v>
      </c>
      <c r="B5" s="40">
        <v>43221.661319444444</v>
      </c>
      <c r="C5" s="40">
        <v>43221.667280092595</v>
      </c>
      <c r="D5" s="40">
        <v>43221.667581018519</v>
      </c>
      <c r="E5" s="40">
        <v>43222.484386574077</v>
      </c>
    </row>
    <row r="6" spans="1:21" x14ac:dyDescent="0.2">
      <c r="A6" s="39" t="s">
        <v>135</v>
      </c>
      <c r="B6" s="41" t="s">
        <v>145</v>
      </c>
      <c r="C6" s="80" t="s">
        <v>178</v>
      </c>
      <c r="D6" s="80" t="s">
        <v>204</v>
      </c>
      <c r="E6" s="80" t="s">
        <v>204</v>
      </c>
      <c r="F6" s="43"/>
    </row>
    <row r="7" spans="1:21" x14ac:dyDescent="0.2">
      <c r="A7" s="38" t="s">
        <v>136</v>
      </c>
      <c r="B7" s="42" t="s">
        <v>146</v>
      </c>
      <c r="C7" s="81" t="s">
        <v>179</v>
      </c>
      <c r="D7" s="81" t="s">
        <v>205</v>
      </c>
      <c r="E7" s="81" t="s">
        <v>205</v>
      </c>
      <c r="F7" s="43"/>
    </row>
    <row r="8" spans="1:21" x14ac:dyDescent="0.2">
      <c r="A8" s="38" t="s">
        <v>46</v>
      </c>
      <c r="B8" s="29">
        <v>8.8497547113915491</v>
      </c>
      <c r="C8" s="43">
        <v>8.8497547113915491</v>
      </c>
      <c r="D8" s="43">
        <v>8.8497547113915491</v>
      </c>
      <c r="E8" s="43">
        <v>8.8497547113915491</v>
      </c>
      <c r="F8" s="43"/>
    </row>
    <row r="9" spans="1:21" x14ac:dyDescent="0.2">
      <c r="A9" s="38" t="s">
        <v>137</v>
      </c>
      <c r="B9" s="29">
        <v>0.42279315675845075</v>
      </c>
      <c r="C9" s="43">
        <v>0.42279315675845075</v>
      </c>
      <c r="D9" s="43">
        <v>0.42279315675845075</v>
      </c>
      <c r="E9" s="43">
        <v>0.42279315675845075</v>
      </c>
      <c r="F9" s="43"/>
    </row>
    <row r="10" spans="1:21" x14ac:dyDescent="0.2">
      <c r="A10" s="38" t="s">
        <v>141</v>
      </c>
      <c r="B10" s="44">
        <v>0.18762045715493303</v>
      </c>
      <c r="C10" s="44">
        <v>0.18757843272757996</v>
      </c>
      <c r="D10" s="44">
        <v>0.18780943405597617</v>
      </c>
      <c r="E10" s="44">
        <v>0.18780943405597617</v>
      </c>
      <c r="F10" s="43"/>
    </row>
    <row r="11" spans="1:21" x14ac:dyDescent="0.2">
      <c r="A11" s="38" t="s">
        <v>138</v>
      </c>
      <c r="B11" s="29">
        <v>0.80425570351098197</v>
      </c>
      <c r="C11" s="43">
        <v>0.80421206863739969</v>
      </c>
      <c r="D11" s="43">
        <v>0.80359791240326661</v>
      </c>
      <c r="E11" s="43">
        <v>0.80359791240326661</v>
      </c>
      <c r="F11" s="43"/>
    </row>
    <row r="12" spans="1:21" x14ac:dyDescent="0.2">
      <c r="A12" s="38" t="s">
        <v>139</v>
      </c>
      <c r="B12" s="44">
        <v>0.80307335541138369</v>
      </c>
      <c r="C12" s="44">
        <v>0.80316156330480348</v>
      </c>
      <c r="D12" s="44">
        <v>0.8026764548877322</v>
      </c>
      <c r="E12" s="44">
        <v>0.8026764548877322</v>
      </c>
      <c r="F12" s="43"/>
    </row>
    <row r="13" spans="1:21" x14ac:dyDescent="0.2">
      <c r="A13" s="38" t="s">
        <v>140</v>
      </c>
      <c r="B13" s="29">
        <v>76.998844481942896</v>
      </c>
      <c r="C13" s="43">
        <v>44.059015230577934</v>
      </c>
      <c r="D13" s="43">
        <v>6.6567831136228932</v>
      </c>
      <c r="E13" s="43">
        <v>6.6567831136228932</v>
      </c>
      <c r="F13" s="43"/>
    </row>
    <row r="14" spans="1:21" x14ac:dyDescent="0.2">
      <c r="A14" s="38" t="s">
        <v>118</v>
      </c>
      <c r="B14" s="44" t="s">
        <v>119</v>
      </c>
      <c r="C14" s="44" t="s">
        <v>119</v>
      </c>
      <c r="D14" s="44" t="s">
        <v>119</v>
      </c>
      <c r="E14" s="44" t="s">
        <v>119</v>
      </c>
      <c r="F14" s="43"/>
    </row>
    <row r="17" spans="1:6" x14ac:dyDescent="0.2">
      <c r="A17" s="39" t="s">
        <v>142</v>
      </c>
      <c r="B17" s="29" t="s">
        <v>78</v>
      </c>
      <c r="C17" s="43" t="s">
        <v>167</v>
      </c>
      <c r="D17" s="43" t="s">
        <v>190</v>
      </c>
      <c r="E17" s="43" t="s">
        <v>218</v>
      </c>
      <c r="F17" s="43"/>
    </row>
    <row r="18" spans="1:6" x14ac:dyDescent="0.2">
      <c r="A18" s="38" t="s">
        <v>143</v>
      </c>
      <c r="B18" s="29" t="s">
        <v>147</v>
      </c>
      <c r="C18" s="43" t="s">
        <v>147</v>
      </c>
      <c r="D18" s="43" t="s">
        <v>147</v>
      </c>
      <c r="E18" s="43" t="s">
        <v>147</v>
      </c>
      <c r="F18" s="43"/>
    </row>
    <row r="19" spans="1:6" x14ac:dyDescent="0.2">
      <c r="A19" s="38" t="s">
        <v>101</v>
      </c>
      <c r="B19" s="44" t="s">
        <v>148</v>
      </c>
      <c r="C19" s="44" t="s">
        <v>180</v>
      </c>
      <c r="D19" s="44" t="s">
        <v>206</v>
      </c>
      <c r="E19" s="44" t="s">
        <v>206</v>
      </c>
      <c r="F19" s="43"/>
    </row>
    <row r="20" spans="1:6" x14ac:dyDescent="0.2">
      <c r="A20" s="38" t="s">
        <v>21</v>
      </c>
      <c r="B20" s="44" t="s">
        <v>149</v>
      </c>
      <c r="C20" s="44" t="s">
        <v>181</v>
      </c>
      <c r="D20" s="82"/>
      <c r="E20" s="82"/>
      <c r="F20" s="43"/>
    </row>
    <row r="21" spans="1:6" x14ac:dyDescent="0.2">
      <c r="A21" s="38" t="s">
        <v>17</v>
      </c>
      <c r="B21" s="44" t="s">
        <v>150</v>
      </c>
      <c r="C21" s="44" t="s">
        <v>182</v>
      </c>
      <c r="D21" s="44" t="s">
        <v>150</v>
      </c>
      <c r="E21" s="44" t="s">
        <v>150</v>
      </c>
      <c r="F21" s="43"/>
    </row>
    <row r="22" spans="1:6" x14ac:dyDescent="0.2">
      <c r="A22" s="38" t="s">
        <v>32</v>
      </c>
      <c r="B22" s="44" t="s">
        <v>151</v>
      </c>
      <c r="C22" s="44" t="s">
        <v>183</v>
      </c>
      <c r="D22" s="44" t="s">
        <v>207</v>
      </c>
      <c r="E22" s="44" t="s">
        <v>207</v>
      </c>
      <c r="F22" s="43"/>
    </row>
    <row r="23" spans="1:6" x14ac:dyDescent="0.2">
      <c r="A23" s="38" t="s">
        <v>54</v>
      </c>
      <c r="B23" s="44" t="s">
        <v>152</v>
      </c>
      <c r="C23" s="44" t="s">
        <v>152</v>
      </c>
      <c r="D23" s="44" t="s">
        <v>208</v>
      </c>
      <c r="E23" s="44" t="s">
        <v>208</v>
      </c>
      <c r="F23" s="43"/>
    </row>
    <row r="24" spans="1:6" x14ac:dyDescent="0.2">
      <c r="A24" s="38" t="s">
        <v>55</v>
      </c>
      <c r="B24" s="44" t="s">
        <v>153</v>
      </c>
      <c r="C24" s="44" t="s">
        <v>153</v>
      </c>
      <c r="D24" s="44" t="s">
        <v>209</v>
      </c>
      <c r="E24" s="44" t="s">
        <v>209</v>
      </c>
      <c r="F24" s="43"/>
    </row>
    <row r="25" spans="1:6" x14ac:dyDescent="0.2">
      <c r="A25" s="38" t="s">
        <v>56</v>
      </c>
      <c r="B25" s="44" t="s">
        <v>154</v>
      </c>
      <c r="C25" s="44" t="s">
        <v>154</v>
      </c>
      <c r="D25" s="44" t="s">
        <v>210</v>
      </c>
      <c r="E25" s="44" t="s">
        <v>210</v>
      </c>
      <c r="F25" s="43"/>
    </row>
    <row r="26" spans="1:6" x14ac:dyDescent="0.2">
      <c r="A26" s="38" t="s">
        <v>30</v>
      </c>
      <c r="B26" s="44" t="s">
        <v>155</v>
      </c>
      <c r="C26" s="82"/>
      <c r="D26" s="82"/>
      <c r="E26" s="82"/>
      <c r="F26" s="43"/>
    </row>
    <row r="27" spans="1:6" x14ac:dyDescent="0.2">
      <c r="A27" s="38" t="s">
        <v>57</v>
      </c>
      <c r="B27" s="44" t="s">
        <v>156</v>
      </c>
      <c r="C27" s="44" t="s">
        <v>156</v>
      </c>
      <c r="D27" s="44" t="s">
        <v>211</v>
      </c>
      <c r="E27" s="44" t="s">
        <v>211</v>
      </c>
      <c r="F27" s="43"/>
    </row>
    <row r="28" spans="1:6" x14ac:dyDescent="0.2">
      <c r="A28" s="38" t="s">
        <v>31</v>
      </c>
      <c r="B28" s="44" t="s">
        <v>157</v>
      </c>
      <c r="C28" s="44" t="s">
        <v>184</v>
      </c>
      <c r="D28" s="44" t="s">
        <v>212</v>
      </c>
      <c r="E28" s="44" t="s">
        <v>212</v>
      </c>
      <c r="F28" s="43"/>
    </row>
  </sheetData>
  <sortState ref="A19:U28">
    <sortCondition ref="A1"/>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D222A-D20E-4F7B-8107-B1EE6BF2100E}">
  <dimension ref="A1:B1501"/>
  <sheetViews>
    <sheetView workbookViewId="0">
      <selection activeCell="F19" sqref="F19"/>
    </sheetView>
  </sheetViews>
  <sheetFormatPr defaultRowHeight="14.4" x14ac:dyDescent="0.3"/>
  <cols>
    <col min="1" max="1" width="7.6640625" bestFit="1" customWidth="1"/>
    <col min="2" max="2" width="11.6640625" customWidth="1"/>
  </cols>
  <sheetData>
    <row r="1" spans="1:2" x14ac:dyDescent="0.3">
      <c r="A1" t="s">
        <v>21</v>
      </c>
      <c r="B1" t="s">
        <v>75</v>
      </c>
    </row>
    <row r="2" spans="1:2" x14ac:dyDescent="0.3">
      <c r="A2">
        <v>1.01</v>
      </c>
      <c r="B2">
        <v>8.3238511313388166</v>
      </c>
    </row>
    <row r="3" spans="1:2" x14ac:dyDescent="0.3">
      <c r="A3">
        <v>1.02</v>
      </c>
      <c r="B3">
        <v>7.9627639301681148</v>
      </c>
    </row>
    <row r="4" spans="1:2" x14ac:dyDescent="0.3">
      <c r="A4">
        <v>1.0900000000000001</v>
      </c>
      <c r="B4">
        <v>8.5993260209547593</v>
      </c>
    </row>
    <row r="5" spans="1:2" x14ac:dyDescent="0.3">
      <c r="A5">
        <v>1.56</v>
      </c>
      <c r="B5">
        <v>9.3611712616787663</v>
      </c>
    </row>
    <row r="6" spans="1:2" x14ac:dyDescent="0.3">
      <c r="A6">
        <v>1.02</v>
      </c>
      <c r="B6">
        <v>8.7934603610527198</v>
      </c>
    </row>
    <row r="7" spans="1:2" x14ac:dyDescent="0.3">
      <c r="A7">
        <v>1.04</v>
      </c>
      <c r="B7">
        <v>8.7577836563341673</v>
      </c>
    </row>
    <row r="8" spans="1:2" x14ac:dyDescent="0.3">
      <c r="A8">
        <v>1.04</v>
      </c>
      <c r="B8">
        <v>8.1388567506963252</v>
      </c>
    </row>
    <row r="9" spans="1:2" x14ac:dyDescent="0.3">
      <c r="A9">
        <v>1.01</v>
      </c>
      <c r="B9">
        <v>8.7821694263323806</v>
      </c>
    </row>
    <row r="10" spans="1:2" x14ac:dyDescent="0.3">
      <c r="A10">
        <v>1.1000000000000001</v>
      </c>
      <c r="B10">
        <v>9.1766801704835483</v>
      </c>
    </row>
    <row r="11" spans="1:2" x14ac:dyDescent="0.3">
      <c r="A11">
        <v>1.52</v>
      </c>
      <c r="B11">
        <v>9.1890145852614307</v>
      </c>
    </row>
    <row r="12" spans="1:2" x14ac:dyDescent="0.3">
      <c r="A12">
        <v>1.21</v>
      </c>
      <c r="B12">
        <v>8.5037026012337389</v>
      </c>
    </row>
    <row r="13" spans="1:2" x14ac:dyDescent="0.3">
      <c r="A13">
        <v>1.63</v>
      </c>
      <c r="B13">
        <v>9.2966098071283589</v>
      </c>
    </row>
    <row r="14" spans="1:2" x14ac:dyDescent="0.3">
      <c r="A14">
        <v>1.01</v>
      </c>
      <c r="B14">
        <v>8.5271435222694052</v>
      </c>
    </row>
    <row r="15" spans="1:2" x14ac:dyDescent="0.3">
      <c r="A15">
        <v>1.52</v>
      </c>
      <c r="B15">
        <v>9.5323514047515552</v>
      </c>
    </row>
    <row r="16" spans="1:2" x14ac:dyDescent="0.3">
      <c r="A16">
        <v>1.1399999999999999</v>
      </c>
      <c r="B16">
        <v>8.7111138840535443</v>
      </c>
    </row>
    <row r="17" spans="1:2" x14ac:dyDescent="0.3">
      <c r="A17">
        <v>1.18</v>
      </c>
      <c r="B17">
        <v>8.429235912657095</v>
      </c>
    </row>
    <row r="18" spans="1:2" x14ac:dyDescent="0.3">
      <c r="A18">
        <v>1.06</v>
      </c>
      <c r="B18">
        <v>8.4823946858735422</v>
      </c>
    </row>
    <row r="19" spans="1:2" x14ac:dyDescent="0.3">
      <c r="A19">
        <v>1.21</v>
      </c>
      <c r="B19">
        <v>8.9316841107317142</v>
      </c>
    </row>
    <row r="20" spans="1:2" x14ac:dyDescent="0.3">
      <c r="A20">
        <v>1.4</v>
      </c>
      <c r="B20">
        <v>8.9492353143748549</v>
      </c>
    </row>
    <row r="21" spans="1:2" x14ac:dyDescent="0.3">
      <c r="A21">
        <v>1.18</v>
      </c>
      <c r="B21">
        <v>8.8479347533284649</v>
      </c>
    </row>
    <row r="22" spans="1:2" x14ac:dyDescent="0.3">
      <c r="A22">
        <v>1.1299999999999999</v>
      </c>
      <c r="B22">
        <v>8.6046544671862311</v>
      </c>
    </row>
    <row r="23" spans="1:2" x14ac:dyDescent="0.3">
      <c r="A23">
        <v>1.7</v>
      </c>
      <c r="B23">
        <v>9.3345030145966046</v>
      </c>
    </row>
    <row r="24" spans="1:2" x14ac:dyDescent="0.3">
      <c r="A24">
        <v>1.19</v>
      </c>
      <c r="B24">
        <v>8.6296286207460255</v>
      </c>
    </row>
    <row r="25" spans="1:2" x14ac:dyDescent="0.3">
      <c r="A25">
        <v>1.1000000000000001</v>
      </c>
      <c r="B25">
        <v>8.5047156699051243</v>
      </c>
    </row>
    <row r="26" spans="1:2" x14ac:dyDescent="0.3">
      <c r="A26">
        <v>1.51</v>
      </c>
      <c r="B26">
        <v>9.3444341064568821</v>
      </c>
    </row>
    <row r="27" spans="1:2" x14ac:dyDescent="0.3">
      <c r="A27">
        <v>1.05</v>
      </c>
      <c r="B27">
        <v>8.903407519932264</v>
      </c>
    </row>
    <row r="28" spans="1:2" x14ac:dyDescent="0.3">
      <c r="A28">
        <v>1.06</v>
      </c>
      <c r="B28">
        <v>8.5401281626987338</v>
      </c>
    </row>
    <row r="29" spans="1:2" x14ac:dyDescent="0.3">
      <c r="A29">
        <v>2</v>
      </c>
      <c r="B29">
        <v>9.2971600639287431</v>
      </c>
    </row>
    <row r="30" spans="1:2" x14ac:dyDescent="0.3">
      <c r="A30">
        <v>1.23</v>
      </c>
      <c r="B30">
        <v>9.2215770039021709</v>
      </c>
    </row>
    <row r="31" spans="1:2" x14ac:dyDescent="0.3">
      <c r="A31">
        <v>1.51</v>
      </c>
      <c r="B31">
        <v>9.2674765633469924</v>
      </c>
    </row>
    <row r="32" spans="1:2" x14ac:dyDescent="0.3">
      <c r="A32">
        <v>1.35</v>
      </c>
      <c r="B32">
        <v>8.73214326770192</v>
      </c>
    </row>
    <row r="33" spans="1:2" x14ac:dyDescent="0.3">
      <c r="A33">
        <v>1.01</v>
      </c>
      <c r="B33">
        <v>8.3570244392634159</v>
      </c>
    </row>
    <row r="34" spans="1:2" x14ac:dyDescent="0.3">
      <c r="A34">
        <v>1.02</v>
      </c>
      <c r="B34">
        <v>9.0260568918686879</v>
      </c>
    </row>
    <row r="35" spans="1:2" x14ac:dyDescent="0.3">
      <c r="A35">
        <v>1.5</v>
      </c>
      <c r="B35">
        <v>9.209039526243135</v>
      </c>
    </row>
    <row r="36" spans="1:2" x14ac:dyDescent="0.3">
      <c r="A36">
        <v>1.1499999999999999</v>
      </c>
      <c r="B36">
        <v>8.4869401482452158</v>
      </c>
    </row>
    <row r="37" spans="1:2" x14ac:dyDescent="0.3">
      <c r="A37">
        <v>1.74</v>
      </c>
      <c r="B37">
        <v>9.2189036026366704</v>
      </c>
    </row>
    <row r="38" spans="1:2" x14ac:dyDescent="0.3">
      <c r="A38">
        <v>1.04</v>
      </c>
      <c r="B38">
        <v>8.9169084675437951</v>
      </c>
    </row>
    <row r="39" spans="1:2" x14ac:dyDescent="0.3">
      <c r="A39">
        <v>1.19</v>
      </c>
      <c r="B39">
        <v>8.8218798626838417</v>
      </c>
    </row>
    <row r="40" spans="1:2" x14ac:dyDescent="0.3">
      <c r="A40">
        <v>1.01</v>
      </c>
      <c r="B40">
        <v>8.2980416613715651</v>
      </c>
    </row>
    <row r="41" spans="1:2" x14ac:dyDescent="0.3">
      <c r="A41">
        <v>1.17</v>
      </c>
      <c r="B41">
        <v>8.4998435530811243</v>
      </c>
    </row>
    <row r="42" spans="1:2" x14ac:dyDescent="0.3">
      <c r="A42">
        <v>1.54</v>
      </c>
      <c r="B42">
        <v>9.1238016105589441</v>
      </c>
    </row>
    <row r="43" spans="1:2" x14ac:dyDescent="0.3">
      <c r="A43">
        <v>1.07</v>
      </c>
      <c r="B43">
        <v>9.1801903950252992</v>
      </c>
    </row>
    <row r="44" spans="1:2" x14ac:dyDescent="0.3">
      <c r="A44">
        <v>1.51</v>
      </c>
      <c r="B44">
        <v>9.1862525764470924</v>
      </c>
    </row>
    <row r="45" spans="1:2" x14ac:dyDescent="0.3">
      <c r="A45">
        <v>1.01</v>
      </c>
      <c r="B45">
        <v>8.4493425245080633</v>
      </c>
    </row>
    <row r="46" spans="1:2" x14ac:dyDescent="0.3">
      <c r="A46">
        <v>1.27</v>
      </c>
      <c r="B46">
        <v>8.6588663497323832</v>
      </c>
    </row>
    <row r="47" spans="1:2" x14ac:dyDescent="0.3">
      <c r="A47">
        <v>1.54</v>
      </c>
      <c r="B47">
        <v>9.1110723703175136</v>
      </c>
    </row>
    <row r="48" spans="1:2" x14ac:dyDescent="0.3">
      <c r="A48">
        <v>1.57</v>
      </c>
      <c r="B48">
        <v>9.4372368721596995</v>
      </c>
    </row>
    <row r="49" spans="1:2" x14ac:dyDescent="0.3">
      <c r="A49">
        <v>1.54</v>
      </c>
      <c r="B49">
        <v>9.2446451756681736</v>
      </c>
    </row>
    <row r="50" spans="1:2" x14ac:dyDescent="0.3">
      <c r="A50">
        <v>1.53</v>
      </c>
      <c r="B50">
        <v>9.3387335867445813</v>
      </c>
    </row>
    <row r="51" spans="1:2" x14ac:dyDescent="0.3">
      <c r="A51">
        <v>2</v>
      </c>
      <c r="B51">
        <v>9.5127386282636444</v>
      </c>
    </row>
    <row r="52" spans="1:2" x14ac:dyDescent="0.3">
      <c r="A52">
        <v>1.5</v>
      </c>
      <c r="B52">
        <v>9.1222738931077316</v>
      </c>
    </row>
    <row r="53" spans="1:2" x14ac:dyDescent="0.3">
      <c r="A53">
        <v>1.69</v>
      </c>
      <c r="B53">
        <v>9.673382324888367</v>
      </c>
    </row>
    <row r="54" spans="1:2" x14ac:dyDescent="0.3">
      <c r="A54">
        <v>1.03</v>
      </c>
      <c r="B54">
        <v>8.4844633667933191</v>
      </c>
    </row>
    <row r="55" spans="1:2" x14ac:dyDescent="0.3">
      <c r="A55">
        <v>1.7</v>
      </c>
      <c r="B55">
        <v>9.7601943827096509</v>
      </c>
    </row>
    <row r="56" spans="1:2" x14ac:dyDescent="0.3">
      <c r="A56">
        <v>1.02</v>
      </c>
      <c r="B56">
        <v>8.9324766084617409</v>
      </c>
    </row>
    <row r="57" spans="1:2" x14ac:dyDescent="0.3">
      <c r="A57">
        <v>1.1299999999999999</v>
      </c>
      <c r="B57">
        <v>9.1284793454958617</v>
      </c>
    </row>
    <row r="58" spans="1:2" x14ac:dyDescent="0.3">
      <c r="A58">
        <v>1.08</v>
      </c>
      <c r="B58">
        <v>8.2550489027522946</v>
      </c>
    </row>
    <row r="59" spans="1:2" x14ac:dyDescent="0.3">
      <c r="A59">
        <v>1.61</v>
      </c>
      <c r="B59">
        <v>9.8156394619629328</v>
      </c>
    </row>
    <row r="60" spans="1:2" x14ac:dyDescent="0.3">
      <c r="A60">
        <v>1.01</v>
      </c>
      <c r="B60">
        <v>8.9046300970050112</v>
      </c>
    </row>
    <row r="61" spans="1:2" x14ac:dyDescent="0.3">
      <c r="A61">
        <v>1.03</v>
      </c>
      <c r="B61">
        <v>8.3728608205263182</v>
      </c>
    </row>
    <row r="62" spans="1:2" x14ac:dyDescent="0.3">
      <c r="A62">
        <v>1.01</v>
      </c>
      <c r="B62">
        <v>9.1572560008837272</v>
      </c>
    </row>
    <row r="63" spans="1:2" x14ac:dyDescent="0.3">
      <c r="A63">
        <v>1.0900000000000001</v>
      </c>
      <c r="B63">
        <v>9.1765767418233732</v>
      </c>
    </row>
    <row r="64" spans="1:2" x14ac:dyDescent="0.3">
      <c r="A64">
        <v>1.01</v>
      </c>
      <c r="B64">
        <v>8.7530555151382217</v>
      </c>
    </row>
    <row r="65" spans="1:2" x14ac:dyDescent="0.3">
      <c r="A65">
        <v>1.01</v>
      </c>
      <c r="B65">
        <v>8.6483968770315816</v>
      </c>
    </row>
    <row r="66" spans="1:2" x14ac:dyDescent="0.3">
      <c r="A66">
        <v>1.1100000000000001</v>
      </c>
      <c r="B66">
        <v>8.4551049991028151</v>
      </c>
    </row>
    <row r="67" spans="1:2" x14ac:dyDescent="0.3">
      <c r="A67">
        <v>1.8</v>
      </c>
      <c r="B67">
        <v>9.6033279585732352</v>
      </c>
    </row>
    <row r="68" spans="1:2" x14ac:dyDescent="0.3">
      <c r="A68">
        <v>1.0900000000000001</v>
      </c>
      <c r="B68">
        <v>9.2346426644991482</v>
      </c>
    </row>
    <row r="69" spans="1:2" x14ac:dyDescent="0.3">
      <c r="A69">
        <v>2</v>
      </c>
      <c r="B69">
        <v>9.7798499120779496</v>
      </c>
    </row>
    <row r="70" spans="1:2" x14ac:dyDescent="0.3">
      <c r="A70">
        <v>1.32</v>
      </c>
      <c r="B70">
        <v>9.1664929721959059</v>
      </c>
    </row>
    <row r="71" spans="1:2" x14ac:dyDescent="0.3">
      <c r="A71">
        <v>1.01</v>
      </c>
      <c r="B71">
        <v>8.0336584278861505</v>
      </c>
    </row>
    <row r="72" spans="1:2" x14ac:dyDescent="0.3">
      <c r="A72">
        <v>1.02</v>
      </c>
      <c r="B72">
        <v>8.2870250251650628</v>
      </c>
    </row>
    <row r="73" spans="1:2" x14ac:dyDescent="0.3">
      <c r="A73">
        <v>1.02</v>
      </c>
      <c r="B73">
        <v>8.1464193230980033</v>
      </c>
    </row>
    <row r="74" spans="1:2" x14ac:dyDescent="0.3">
      <c r="A74">
        <v>1.2</v>
      </c>
      <c r="B74">
        <v>8.6077648896006238</v>
      </c>
    </row>
    <row r="75" spans="1:2" x14ac:dyDescent="0.3">
      <c r="A75">
        <v>1.39</v>
      </c>
      <c r="B75">
        <v>9.0908809319388553</v>
      </c>
    </row>
    <row r="76" spans="1:2" x14ac:dyDescent="0.3">
      <c r="A76">
        <v>1.01</v>
      </c>
      <c r="B76">
        <v>8.4452674518446482</v>
      </c>
    </row>
    <row r="77" spans="1:2" x14ac:dyDescent="0.3">
      <c r="A77">
        <v>1.01</v>
      </c>
      <c r="B77">
        <v>8.8811416193214683</v>
      </c>
    </row>
    <row r="78" spans="1:2" x14ac:dyDescent="0.3">
      <c r="A78">
        <v>1.34</v>
      </c>
      <c r="B78">
        <v>8.7922458474678766</v>
      </c>
    </row>
    <row r="79" spans="1:2" x14ac:dyDescent="0.3">
      <c r="A79">
        <v>1.51</v>
      </c>
      <c r="B79">
        <v>9.6434206471173205</v>
      </c>
    </row>
    <row r="80" spans="1:2" x14ac:dyDescent="0.3">
      <c r="A80">
        <v>1.71</v>
      </c>
      <c r="B80">
        <v>9.5433064692681082</v>
      </c>
    </row>
    <row r="81" spans="1:2" x14ac:dyDescent="0.3">
      <c r="A81">
        <v>1.17</v>
      </c>
      <c r="B81">
        <v>8.3167891270715177</v>
      </c>
    </row>
    <row r="82" spans="1:2" x14ac:dyDescent="0.3">
      <c r="A82">
        <v>1.49</v>
      </c>
      <c r="B82">
        <v>9.4649825903497629</v>
      </c>
    </row>
    <row r="83" spans="1:2" x14ac:dyDescent="0.3">
      <c r="A83">
        <v>1.01</v>
      </c>
      <c r="B83">
        <v>8.3118895582303587</v>
      </c>
    </row>
    <row r="84" spans="1:2" x14ac:dyDescent="0.3">
      <c r="A84">
        <v>1.01</v>
      </c>
      <c r="B84">
        <v>8.1297644457941711</v>
      </c>
    </row>
    <row r="85" spans="1:2" x14ac:dyDescent="0.3">
      <c r="A85">
        <v>1.5</v>
      </c>
      <c r="B85">
        <v>9.5390684138639639</v>
      </c>
    </row>
    <row r="86" spans="1:2" x14ac:dyDescent="0.3">
      <c r="A86">
        <v>1.07</v>
      </c>
      <c r="B86">
        <v>8.5805435069169995</v>
      </c>
    </row>
    <row r="87" spans="1:2" x14ac:dyDescent="0.3">
      <c r="A87">
        <v>1.55</v>
      </c>
      <c r="B87">
        <v>9.3100046950891286</v>
      </c>
    </row>
    <row r="88" spans="1:2" x14ac:dyDescent="0.3">
      <c r="A88">
        <v>1.02</v>
      </c>
      <c r="B88">
        <v>8.7272920292096394</v>
      </c>
    </row>
    <row r="89" spans="1:2" x14ac:dyDescent="0.3">
      <c r="A89">
        <v>1.54</v>
      </c>
      <c r="B89">
        <v>9.1392739235423228</v>
      </c>
    </row>
    <row r="90" spans="1:2" x14ac:dyDescent="0.3">
      <c r="A90">
        <v>1.06</v>
      </c>
      <c r="B90">
        <v>8.4011087123954358</v>
      </c>
    </row>
    <row r="91" spans="1:2" x14ac:dyDescent="0.3">
      <c r="A91">
        <v>1.06</v>
      </c>
      <c r="B91">
        <v>8.7920939295032845</v>
      </c>
    </row>
    <row r="92" spans="1:2" x14ac:dyDescent="0.3">
      <c r="A92">
        <v>1.02</v>
      </c>
      <c r="B92">
        <v>8.8647466609054089</v>
      </c>
    </row>
    <row r="93" spans="1:2" x14ac:dyDescent="0.3">
      <c r="A93">
        <v>1.27</v>
      </c>
      <c r="B93">
        <v>9.2485028330705319</v>
      </c>
    </row>
    <row r="94" spans="1:2" x14ac:dyDescent="0.3">
      <c r="A94">
        <v>1.1299999999999999</v>
      </c>
      <c r="B94">
        <v>8.658519127506672</v>
      </c>
    </row>
    <row r="95" spans="1:2" x14ac:dyDescent="0.3">
      <c r="A95">
        <v>1.1499999999999999</v>
      </c>
      <c r="B95">
        <v>8.1814406957193739</v>
      </c>
    </row>
    <row r="96" spans="1:2" x14ac:dyDescent="0.3">
      <c r="A96">
        <v>1.2</v>
      </c>
      <c r="B96">
        <v>8.659213451436667</v>
      </c>
    </row>
    <row r="97" spans="1:2" x14ac:dyDescent="0.3">
      <c r="A97">
        <v>1.01</v>
      </c>
      <c r="B97">
        <v>8.3520826713526368</v>
      </c>
    </row>
    <row r="98" spans="1:2" x14ac:dyDescent="0.3">
      <c r="A98">
        <v>1.04</v>
      </c>
      <c r="B98">
        <v>8.4008840690158539</v>
      </c>
    </row>
    <row r="99" spans="1:2" x14ac:dyDescent="0.3">
      <c r="A99">
        <v>1.51</v>
      </c>
      <c r="B99">
        <v>9.3780557763807746</v>
      </c>
    </row>
    <row r="100" spans="1:2" x14ac:dyDescent="0.3">
      <c r="A100">
        <v>1.7</v>
      </c>
      <c r="B100">
        <v>8.8919241401545399</v>
      </c>
    </row>
    <row r="101" spans="1:2" x14ac:dyDescent="0.3">
      <c r="A101">
        <v>1.0900000000000001</v>
      </c>
      <c r="B101">
        <v>8.8025224982844215</v>
      </c>
    </row>
    <row r="102" spans="1:2" x14ac:dyDescent="0.3">
      <c r="A102">
        <v>1.02</v>
      </c>
      <c r="B102">
        <v>8.503499864284235</v>
      </c>
    </row>
    <row r="103" spans="1:2" x14ac:dyDescent="0.3">
      <c r="A103">
        <v>1.06</v>
      </c>
      <c r="B103">
        <v>8.7476697900972393</v>
      </c>
    </row>
    <row r="104" spans="1:2" x14ac:dyDescent="0.3">
      <c r="A104">
        <v>1.33</v>
      </c>
      <c r="B104">
        <v>8.6009827171459214</v>
      </c>
    </row>
    <row r="105" spans="1:2" x14ac:dyDescent="0.3">
      <c r="A105">
        <v>1.53</v>
      </c>
      <c r="B105">
        <v>9.2560782636500356</v>
      </c>
    </row>
    <row r="106" spans="1:2" x14ac:dyDescent="0.3">
      <c r="A106">
        <v>1.51</v>
      </c>
      <c r="B106">
        <v>9.6266794766362249</v>
      </c>
    </row>
    <row r="107" spans="1:2" x14ac:dyDescent="0.3">
      <c r="A107">
        <v>1.26</v>
      </c>
      <c r="B107">
        <v>8.8155184239664983</v>
      </c>
    </row>
    <row r="108" spans="1:2" x14ac:dyDescent="0.3">
      <c r="A108">
        <v>1.02</v>
      </c>
      <c r="B108">
        <v>8.344505083590521</v>
      </c>
    </row>
    <row r="109" spans="1:2" x14ac:dyDescent="0.3">
      <c r="A109">
        <v>1.51</v>
      </c>
      <c r="B109">
        <v>9.5675951477799241</v>
      </c>
    </row>
    <row r="110" spans="1:2" x14ac:dyDescent="0.3">
      <c r="A110">
        <v>1.05</v>
      </c>
      <c r="B110">
        <v>8.4642142666253513</v>
      </c>
    </row>
    <row r="111" spans="1:2" x14ac:dyDescent="0.3">
      <c r="A111">
        <v>1.1000000000000001</v>
      </c>
      <c r="B111">
        <v>8.2950491404351112</v>
      </c>
    </row>
    <row r="112" spans="1:2" x14ac:dyDescent="0.3">
      <c r="A112">
        <v>1.2</v>
      </c>
      <c r="B112">
        <v>8.464635940677562</v>
      </c>
    </row>
    <row r="113" spans="1:2" x14ac:dyDescent="0.3">
      <c r="A113">
        <v>1.5</v>
      </c>
      <c r="B113">
        <v>9.2099402919548439</v>
      </c>
    </row>
    <row r="114" spans="1:2" x14ac:dyDescent="0.3">
      <c r="A114">
        <v>1.51</v>
      </c>
      <c r="B114">
        <v>9.4166225662149809</v>
      </c>
    </row>
    <row r="115" spans="1:2" x14ac:dyDescent="0.3">
      <c r="A115">
        <v>1.1000000000000001</v>
      </c>
      <c r="B115">
        <v>8.3468792537465593</v>
      </c>
    </row>
    <row r="116" spans="1:2" x14ac:dyDescent="0.3">
      <c r="A116">
        <v>1.73</v>
      </c>
      <c r="B116">
        <v>9.447307929883463</v>
      </c>
    </row>
    <row r="117" spans="1:2" x14ac:dyDescent="0.3">
      <c r="A117">
        <v>1.03</v>
      </c>
      <c r="B117">
        <v>8.5874652444015691</v>
      </c>
    </row>
    <row r="118" spans="1:2" x14ac:dyDescent="0.3">
      <c r="A118">
        <v>1.0900000000000001</v>
      </c>
      <c r="B118">
        <v>9.0386026087218738</v>
      </c>
    </row>
    <row r="119" spans="1:2" x14ac:dyDescent="0.3">
      <c r="A119">
        <v>1.61</v>
      </c>
      <c r="B119">
        <v>9.4126279414110154</v>
      </c>
    </row>
    <row r="120" spans="1:2" x14ac:dyDescent="0.3">
      <c r="A120">
        <v>1.61</v>
      </c>
      <c r="B120">
        <v>9.3780557763807746</v>
      </c>
    </row>
    <row r="121" spans="1:2" x14ac:dyDescent="0.3">
      <c r="A121">
        <v>1.07</v>
      </c>
      <c r="B121">
        <v>8.4008840690158539</v>
      </c>
    </row>
    <row r="122" spans="1:2" x14ac:dyDescent="0.3">
      <c r="A122">
        <v>1.24</v>
      </c>
      <c r="B122">
        <v>8.6769282495373972</v>
      </c>
    </row>
    <row r="123" spans="1:2" x14ac:dyDescent="0.3">
      <c r="A123">
        <v>1.01</v>
      </c>
      <c r="B123">
        <v>8.4073783254090309</v>
      </c>
    </row>
    <row r="124" spans="1:2" x14ac:dyDescent="0.3">
      <c r="A124">
        <v>1.54</v>
      </c>
      <c r="B124">
        <v>9.5872688219421587</v>
      </c>
    </row>
    <row r="125" spans="1:2" x14ac:dyDescent="0.3">
      <c r="A125">
        <v>1.01</v>
      </c>
      <c r="B125">
        <v>7.7349961940227807</v>
      </c>
    </row>
    <row r="126" spans="1:2" x14ac:dyDescent="0.3">
      <c r="A126">
        <v>1.0900000000000001</v>
      </c>
      <c r="B126">
        <v>8.6492735317734457</v>
      </c>
    </row>
    <row r="127" spans="1:2" x14ac:dyDescent="0.3">
      <c r="A127">
        <v>1.53</v>
      </c>
      <c r="B127">
        <v>9.1257623955008853</v>
      </c>
    </row>
    <row r="128" spans="1:2" x14ac:dyDescent="0.3">
      <c r="A128">
        <v>1.05</v>
      </c>
      <c r="B128">
        <v>8.8509474519704021</v>
      </c>
    </row>
    <row r="129" spans="1:2" x14ac:dyDescent="0.3">
      <c r="A129">
        <v>1.1399999999999999</v>
      </c>
      <c r="B129">
        <v>8.545974992841689</v>
      </c>
    </row>
    <row r="130" spans="1:2" x14ac:dyDescent="0.3">
      <c r="A130">
        <v>1.7</v>
      </c>
      <c r="B130">
        <v>9.2744412973827064</v>
      </c>
    </row>
    <row r="131" spans="1:2" x14ac:dyDescent="0.3">
      <c r="A131">
        <v>1.51</v>
      </c>
      <c r="B131">
        <v>9.5585294122646172</v>
      </c>
    </row>
    <row r="132" spans="1:2" x14ac:dyDescent="0.3">
      <c r="A132">
        <v>1.62</v>
      </c>
      <c r="B132">
        <v>9.4080430308084395</v>
      </c>
    </row>
    <row r="133" spans="1:2" x14ac:dyDescent="0.3">
      <c r="A133">
        <v>1.02</v>
      </c>
      <c r="B133">
        <v>8.987821625430815</v>
      </c>
    </row>
    <row r="134" spans="1:2" x14ac:dyDescent="0.3">
      <c r="A134">
        <v>1.1000000000000001</v>
      </c>
      <c r="B134">
        <v>8.745761999375512</v>
      </c>
    </row>
    <row r="135" spans="1:2" x14ac:dyDescent="0.3">
      <c r="A135">
        <v>1.17</v>
      </c>
      <c r="B135">
        <v>8.4935150640616595</v>
      </c>
    </row>
    <row r="136" spans="1:2" x14ac:dyDescent="0.3">
      <c r="A136">
        <v>1.22</v>
      </c>
      <c r="B136">
        <v>9.3826115929166356</v>
      </c>
    </row>
    <row r="137" spans="1:2" x14ac:dyDescent="0.3">
      <c r="A137">
        <v>1.71</v>
      </c>
      <c r="B137">
        <v>9.5480261576630578</v>
      </c>
    </row>
    <row r="138" spans="1:2" x14ac:dyDescent="0.3">
      <c r="A138">
        <v>1.52</v>
      </c>
      <c r="B138">
        <v>9.4662221318781654</v>
      </c>
    </row>
    <row r="139" spans="1:2" x14ac:dyDescent="0.3">
      <c r="A139">
        <v>1.05</v>
      </c>
      <c r="B139">
        <v>8.6692273472717361</v>
      </c>
    </row>
    <row r="140" spans="1:2" x14ac:dyDescent="0.3">
      <c r="A140">
        <v>1.02</v>
      </c>
      <c r="B140">
        <v>8.7425742376706399</v>
      </c>
    </row>
    <row r="141" spans="1:2" x14ac:dyDescent="0.3">
      <c r="A141">
        <v>1.06</v>
      </c>
      <c r="B141">
        <v>8.6678520677013502</v>
      </c>
    </row>
    <row r="142" spans="1:2" x14ac:dyDescent="0.3">
      <c r="A142">
        <v>1.52</v>
      </c>
      <c r="B142">
        <v>9.0631156522196576</v>
      </c>
    </row>
    <row r="143" spans="1:2" x14ac:dyDescent="0.3">
      <c r="A143">
        <v>1.0900000000000001</v>
      </c>
      <c r="B143">
        <v>8.6376393444921042</v>
      </c>
    </row>
    <row r="144" spans="1:2" x14ac:dyDescent="0.3">
      <c r="A144">
        <v>1.05</v>
      </c>
      <c r="B144">
        <v>8.3809151731236096</v>
      </c>
    </row>
    <row r="145" spans="1:2" x14ac:dyDescent="0.3">
      <c r="A145">
        <v>1.19</v>
      </c>
      <c r="B145">
        <v>8.7204605127256549</v>
      </c>
    </row>
    <row r="146" spans="1:2" x14ac:dyDescent="0.3">
      <c r="A146">
        <v>1.23</v>
      </c>
      <c r="B146">
        <v>8.7465573545435031</v>
      </c>
    </row>
    <row r="147" spans="1:2" x14ac:dyDescent="0.3">
      <c r="A147">
        <v>1.06</v>
      </c>
      <c r="B147">
        <v>9.1519694586498535</v>
      </c>
    </row>
    <row r="148" spans="1:2" x14ac:dyDescent="0.3">
      <c r="A148">
        <v>1.29</v>
      </c>
      <c r="B148">
        <v>8.7852336236127293</v>
      </c>
    </row>
    <row r="149" spans="1:2" x14ac:dyDescent="0.3">
      <c r="A149">
        <v>1.01</v>
      </c>
      <c r="B149">
        <v>8.7957336059507352</v>
      </c>
    </row>
    <row r="150" spans="1:2" x14ac:dyDescent="0.3">
      <c r="A150">
        <v>1.27</v>
      </c>
      <c r="B150">
        <v>8.5726278983043382</v>
      </c>
    </row>
    <row r="151" spans="1:2" x14ac:dyDescent="0.3">
      <c r="A151">
        <v>1.51</v>
      </c>
      <c r="B151">
        <v>8.9782822032723981</v>
      </c>
    </row>
    <row r="152" spans="1:2" x14ac:dyDescent="0.3">
      <c r="A152">
        <v>1.26</v>
      </c>
      <c r="B152">
        <v>8.6642329340655522</v>
      </c>
    </row>
    <row r="153" spans="1:2" x14ac:dyDescent="0.3">
      <c r="A153">
        <v>1.67</v>
      </c>
      <c r="B153">
        <v>9.5478121089304793</v>
      </c>
    </row>
    <row r="154" spans="1:2" x14ac:dyDescent="0.3">
      <c r="A154">
        <v>1.1499999999999999</v>
      </c>
      <c r="B154">
        <v>8.9341915353380745</v>
      </c>
    </row>
    <row r="155" spans="1:2" x14ac:dyDescent="0.3">
      <c r="A155">
        <v>1.5</v>
      </c>
      <c r="B155">
        <v>9.521714556684751</v>
      </c>
    </row>
    <row r="156" spans="1:2" x14ac:dyDescent="0.3">
      <c r="A156">
        <v>1.25</v>
      </c>
      <c r="B156">
        <v>8.1504679116240037</v>
      </c>
    </row>
    <row r="157" spans="1:2" x14ac:dyDescent="0.3">
      <c r="A157">
        <v>1.52</v>
      </c>
      <c r="B157">
        <v>9.292012520620208</v>
      </c>
    </row>
    <row r="158" spans="1:2" x14ac:dyDescent="0.3">
      <c r="A158">
        <v>1.08</v>
      </c>
      <c r="B158">
        <v>8.5659833555856686</v>
      </c>
    </row>
    <row r="159" spans="1:2" x14ac:dyDescent="0.3">
      <c r="A159">
        <v>2</v>
      </c>
      <c r="B159">
        <v>9.6511726239216387</v>
      </c>
    </row>
    <row r="160" spans="1:2" x14ac:dyDescent="0.3">
      <c r="A160">
        <v>1.02</v>
      </c>
      <c r="B160">
        <v>8.3037524155634124</v>
      </c>
    </row>
    <row r="161" spans="1:2" x14ac:dyDescent="0.3">
      <c r="A161">
        <v>1.7</v>
      </c>
      <c r="B161">
        <v>9.4138524813411646</v>
      </c>
    </row>
    <row r="162" spans="1:2" x14ac:dyDescent="0.3">
      <c r="A162">
        <v>1.08</v>
      </c>
      <c r="B162">
        <v>8.784468454090355</v>
      </c>
    </row>
    <row r="163" spans="1:2" x14ac:dyDescent="0.3">
      <c r="A163">
        <v>1.1399999999999999</v>
      </c>
      <c r="B163">
        <v>8.281470857895167</v>
      </c>
    </row>
    <row r="164" spans="1:2" x14ac:dyDescent="0.3">
      <c r="A164">
        <v>1.1499999999999999</v>
      </c>
      <c r="B164">
        <v>8.5550668438443189</v>
      </c>
    </row>
    <row r="165" spans="1:2" x14ac:dyDescent="0.3">
      <c r="A165">
        <v>1.1200000000000001</v>
      </c>
      <c r="B165">
        <v>8.8073222675110703</v>
      </c>
    </row>
    <row r="166" spans="1:2" x14ac:dyDescent="0.3">
      <c r="A166">
        <v>1.32</v>
      </c>
      <c r="B166">
        <v>9.2982596700140654</v>
      </c>
    </row>
    <row r="167" spans="1:2" x14ac:dyDescent="0.3">
      <c r="A167">
        <v>1.01</v>
      </c>
      <c r="B167">
        <v>8.2679623053387097</v>
      </c>
    </row>
    <row r="168" spans="1:2" x14ac:dyDescent="0.3">
      <c r="A168">
        <v>1.02</v>
      </c>
      <c r="B168">
        <v>8.234564993267135</v>
      </c>
    </row>
    <row r="169" spans="1:2" x14ac:dyDescent="0.3">
      <c r="A169">
        <v>1.1599999999999999</v>
      </c>
      <c r="B169">
        <v>8.4461267429823774</v>
      </c>
    </row>
    <row r="170" spans="1:2" x14ac:dyDescent="0.3">
      <c r="A170">
        <v>1.27</v>
      </c>
      <c r="B170">
        <v>9.0716528522022895</v>
      </c>
    </row>
    <row r="171" spans="1:2" x14ac:dyDescent="0.3">
      <c r="A171">
        <v>1.56</v>
      </c>
      <c r="B171">
        <v>9.0260568918686879</v>
      </c>
    </row>
    <row r="172" spans="1:2" x14ac:dyDescent="0.3">
      <c r="A172">
        <v>1.51</v>
      </c>
      <c r="B172">
        <v>8.9818073233775344</v>
      </c>
    </row>
    <row r="173" spans="1:2" x14ac:dyDescent="0.3">
      <c r="A173">
        <v>1.59</v>
      </c>
      <c r="B173">
        <v>9.0966116066478406</v>
      </c>
    </row>
    <row r="174" spans="1:2" x14ac:dyDescent="0.3">
      <c r="A174">
        <v>1.6</v>
      </c>
      <c r="B174">
        <v>9.0942558929553812</v>
      </c>
    </row>
    <row r="175" spans="1:2" x14ac:dyDescent="0.3">
      <c r="A175">
        <v>1.62</v>
      </c>
      <c r="B175">
        <v>9.1781270496115308</v>
      </c>
    </row>
    <row r="176" spans="1:2" x14ac:dyDescent="0.3">
      <c r="A176">
        <v>1.5</v>
      </c>
      <c r="B176">
        <v>8.7185000481212729</v>
      </c>
    </row>
    <row r="177" spans="1:2" x14ac:dyDescent="0.3">
      <c r="A177">
        <v>1.25</v>
      </c>
      <c r="B177">
        <v>9.0870421556316892</v>
      </c>
    </row>
    <row r="178" spans="1:2" x14ac:dyDescent="0.3">
      <c r="A178">
        <v>1.04</v>
      </c>
      <c r="B178">
        <v>8.1853502231786859</v>
      </c>
    </row>
    <row r="179" spans="1:2" x14ac:dyDescent="0.3">
      <c r="A179">
        <v>1.2</v>
      </c>
      <c r="B179">
        <v>8.3820605174247405</v>
      </c>
    </row>
    <row r="180" spans="1:2" x14ac:dyDescent="0.3">
      <c r="A180">
        <v>1.02</v>
      </c>
      <c r="B180">
        <v>8.5199892787182385</v>
      </c>
    </row>
    <row r="181" spans="1:2" x14ac:dyDescent="0.3">
      <c r="A181">
        <v>1.01</v>
      </c>
      <c r="B181">
        <v>8.9028636721962222</v>
      </c>
    </row>
    <row r="182" spans="1:2" x14ac:dyDescent="0.3">
      <c r="A182">
        <v>1.24</v>
      </c>
      <c r="B182">
        <v>9.1889124245625631</v>
      </c>
    </row>
    <row r="183" spans="1:2" x14ac:dyDescent="0.3">
      <c r="A183">
        <v>1.54</v>
      </c>
      <c r="B183">
        <v>9.4399430183511317</v>
      </c>
    </row>
    <row r="184" spans="1:2" x14ac:dyDescent="0.3">
      <c r="A184">
        <v>1.1000000000000001</v>
      </c>
      <c r="B184">
        <v>9.0585868167486456</v>
      </c>
    </row>
    <row r="185" spans="1:2" x14ac:dyDescent="0.3">
      <c r="A185">
        <v>1.01</v>
      </c>
      <c r="B185">
        <v>8.9179807099732908</v>
      </c>
    </row>
    <row r="186" spans="1:2" x14ac:dyDescent="0.3">
      <c r="A186">
        <v>1.51</v>
      </c>
      <c r="B186">
        <v>8.5318847401592279</v>
      </c>
    </row>
    <row r="187" spans="1:2" x14ac:dyDescent="0.3">
      <c r="A187">
        <v>1.52</v>
      </c>
      <c r="B187">
        <v>9.3140695577386587</v>
      </c>
    </row>
    <row r="188" spans="1:2" x14ac:dyDescent="0.3">
      <c r="A188">
        <v>1.77</v>
      </c>
      <c r="B188">
        <v>8.9581541352092415</v>
      </c>
    </row>
    <row r="189" spans="1:2" x14ac:dyDescent="0.3">
      <c r="A189">
        <v>1.01</v>
      </c>
      <c r="B189">
        <v>8.4703112055161078</v>
      </c>
    </row>
    <row r="190" spans="1:2" x14ac:dyDescent="0.3">
      <c r="A190">
        <v>1.01</v>
      </c>
      <c r="B190">
        <v>8.1128274787513739</v>
      </c>
    </row>
    <row r="191" spans="1:2" x14ac:dyDescent="0.3">
      <c r="A191">
        <v>1.02</v>
      </c>
      <c r="B191">
        <v>8.5147903067999273</v>
      </c>
    </row>
    <row r="192" spans="1:2" x14ac:dyDescent="0.3">
      <c r="A192">
        <v>1.82</v>
      </c>
      <c r="B192">
        <v>9.3902423372513706</v>
      </c>
    </row>
    <row r="193" spans="1:2" x14ac:dyDescent="0.3">
      <c r="A193">
        <v>1.58</v>
      </c>
      <c r="B193">
        <v>9.281544130982514</v>
      </c>
    </row>
    <row r="194" spans="1:2" x14ac:dyDescent="0.3">
      <c r="A194">
        <v>1.52</v>
      </c>
      <c r="B194">
        <v>9.1670152472378099</v>
      </c>
    </row>
    <row r="195" spans="1:2" x14ac:dyDescent="0.3">
      <c r="A195">
        <v>1.03</v>
      </c>
      <c r="B195">
        <v>8.3857168286278512</v>
      </c>
    </row>
    <row r="196" spans="1:2" x14ac:dyDescent="0.3">
      <c r="A196">
        <v>1.01</v>
      </c>
      <c r="B196">
        <v>8.3231228875877346</v>
      </c>
    </row>
    <row r="197" spans="1:2" x14ac:dyDescent="0.3">
      <c r="A197">
        <v>1.01</v>
      </c>
      <c r="B197">
        <v>8.5409097180335536</v>
      </c>
    </row>
    <row r="198" spans="1:2" x14ac:dyDescent="0.3">
      <c r="A198">
        <v>1.21</v>
      </c>
      <c r="B198">
        <v>8.7313363605331489</v>
      </c>
    </row>
    <row r="199" spans="1:2" x14ac:dyDescent="0.3">
      <c r="A199">
        <v>1.22</v>
      </c>
      <c r="B199">
        <v>8.6550402581083627</v>
      </c>
    </row>
    <row r="200" spans="1:2" x14ac:dyDescent="0.3">
      <c r="A200">
        <v>1.32</v>
      </c>
      <c r="B200">
        <v>8.8713650051368518</v>
      </c>
    </row>
    <row r="201" spans="1:2" x14ac:dyDescent="0.3">
      <c r="A201">
        <v>1.24</v>
      </c>
      <c r="B201">
        <v>8.5869058038275377</v>
      </c>
    </row>
    <row r="202" spans="1:2" x14ac:dyDescent="0.3">
      <c r="A202">
        <v>1.06</v>
      </c>
      <c r="B202">
        <v>8.3898142620864071</v>
      </c>
    </row>
    <row r="203" spans="1:2" x14ac:dyDescent="0.3">
      <c r="A203">
        <v>1.74</v>
      </c>
      <c r="B203">
        <v>9.6908511077398138</v>
      </c>
    </row>
    <row r="204" spans="1:2" x14ac:dyDescent="0.3">
      <c r="A204">
        <v>1.7</v>
      </c>
      <c r="B204">
        <v>9.8217350506638681</v>
      </c>
    </row>
    <row r="205" spans="1:2" x14ac:dyDescent="0.3">
      <c r="A205">
        <v>1.51</v>
      </c>
      <c r="B205">
        <v>9.4449380733355088</v>
      </c>
    </row>
    <row r="206" spans="1:2" x14ac:dyDescent="0.3">
      <c r="A206">
        <v>1.02</v>
      </c>
      <c r="B206">
        <v>8.6683680192133554</v>
      </c>
    </row>
    <row r="207" spans="1:2" x14ac:dyDescent="0.3">
      <c r="A207">
        <v>1.05</v>
      </c>
      <c r="B207">
        <v>8.9899430463299979</v>
      </c>
    </row>
    <row r="208" spans="1:2" x14ac:dyDescent="0.3">
      <c r="A208">
        <v>1.06</v>
      </c>
      <c r="B208">
        <v>8.9746180384551124</v>
      </c>
    </row>
    <row r="209" spans="1:2" x14ac:dyDescent="0.3">
      <c r="A209">
        <v>1.02</v>
      </c>
      <c r="B209">
        <v>8.8073222675110703</v>
      </c>
    </row>
    <row r="210" spans="1:2" x14ac:dyDescent="0.3">
      <c r="A210">
        <v>1.1599999999999999</v>
      </c>
      <c r="B210">
        <v>8.6159519634395014</v>
      </c>
    </row>
    <row r="211" spans="1:2" x14ac:dyDescent="0.3">
      <c r="A211">
        <v>1.42</v>
      </c>
      <c r="B211">
        <v>8.9560930756106387</v>
      </c>
    </row>
    <row r="212" spans="1:2" x14ac:dyDescent="0.3">
      <c r="A212">
        <v>1.01</v>
      </c>
      <c r="B212">
        <v>8.4918753834319478</v>
      </c>
    </row>
    <row r="213" spans="1:2" x14ac:dyDescent="0.3">
      <c r="A213">
        <v>1.1599999999999999</v>
      </c>
      <c r="B213">
        <v>9.1881970072904924</v>
      </c>
    </row>
    <row r="214" spans="1:2" x14ac:dyDescent="0.3">
      <c r="A214">
        <v>1.3</v>
      </c>
      <c r="B214">
        <v>9.1304309887478805</v>
      </c>
    </row>
    <row r="215" spans="1:2" x14ac:dyDescent="0.3">
      <c r="A215">
        <v>1.52</v>
      </c>
      <c r="B215">
        <v>9.4316422284110217</v>
      </c>
    </row>
    <row r="216" spans="1:2" x14ac:dyDescent="0.3">
      <c r="A216">
        <v>1.5</v>
      </c>
      <c r="B216">
        <v>9.0029471307532045</v>
      </c>
    </row>
    <row r="217" spans="1:2" x14ac:dyDescent="0.3">
      <c r="A217">
        <v>1.32</v>
      </c>
      <c r="B217">
        <v>9.3430339137016478</v>
      </c>
    </row>
    <row r="218" spans="1:2" x14ac:dyDescent="0.3">
      <c r="A218">
        <v>1.61</v>
      </c>
      <c r="B218">
        <v>8.958668737047434</v>
      </c>
    </row>
    <row r="219" spans="1:2" x14ac:dyDescent="0.3">
      <c r="A219">
        <v>1.22</v>
      </c>
      <c r="B219">
        <v>8.0570606819657655</v>
      </c>
    </row>
    <row r="220" spans="1:2" x14ac:dyDescent="0.3">
      <c r="A220">
        <v>1.03</v>
      </c>
      <c r="B220">
        <v>8.9341915353380745</v>
      </c>
    </row>
    <row r="221" spans="1:2" x14ac:dyDescent="0.3">
      <c r="A221">
        <v>1.22</v>
      </c>
      <c r="B221">
        <v>8.5859727068110629</v>
      </c>
    </row>
    <row r="222" spans="1:2" x14ac:dyDescent="0.3">
      <c r="A222">
        <v>1.1499999999999999</v>
      </c>
      <c r="B222">
        <v>8.6976797322644632</v>
      </c>
    </row>
    <row r="223" spans="1:2" x14ac:dyDescent="0.3">
      <c r="A223">
        <v>1.26</v>
      </c>
      <c r="B223">
        <v>8.8424600241952902</v>
      </c>
    </row>
    <row r="224" spans="1:2" x14ac:dyDescent="0.3">
      <c r="A224">
        <v>1.02</v>
      </c>
      <c r="B224">
        <v>9.3203600170147318</v>
      </c>
    </row>
    <row r="225" spans="1:2" x14ac:dyDescent="0.3">
      <c r="A225">
        <v>1.23</v>
      </c>
      <c r="B225">
        <v>8.7893554522099819</v>
      </c>
    </row>
    <row r="226" spans="1:2" x14ac:dyDescent="0.3">
      <c r="A226">
        <v>1.3</v>
      </c>
      <c r="B226">
        <v>8.8119501775399804</v>
      </c>
    </row>
    <row r="227" spans="1:2" x14ac:dyDescent="0.3">
      <c r="A227">
        <v>1.22</v>
      </c>
      <c r="B227">
        <v>8.7382545765261224</v>
      </c>
    </row>
    <row r="228" spans="1:2" x14ac:dyDescent="0.3">
      <c r="A228">
        <v>1.2</v>
      </c>
      <c r="B228">
        <v>8.6471682678379835</v>
      </c>
    </row>
    <row r="229" spans="1:2" x14ac:dyDescent="0.3">
      <c r="A229">
        <v>1.52</v>
      </c>
      <c r="B229">
        <v>9.1192114385650811</v>
      </c>
    </row>
    <row r="230" spans="1:2" x14ac:dyDescent="0.3">
      <c r="A230">
        <v>1.01</v>
      </c>
      <c r="B230">
        <v>9.0363440639282189</v>
      </c>
    </row>
    <row r="231" spans="1:2" x14ac:dyDescent="0.3">
      <c r="A231">
        <v>1.31</v>
      </c>
      <c r="B231">
        <v>9.2201916880265564</v>
      </c>
    </row>
    <row r="232" spans="1:2" x14ac:dyDescent="0.3">
      <c r="A232">
        <v>1.24</v>
      </c>
      <c r="B232">
        <v>8.2677056647624259</v>
      </c>
    </row>
    <row r="233" spans="1:2" x14ac:dyDescent="0.3">
      <c r="A233">
        <v>1.05</v>
      </c>
      <c r="B233">
        <v>8.3226370969539403</v>
      </c>
    </row>
    <row r="234" spans="1:2" x14ac:dyDescent="0.3">
      <c r="A234">
        <v>1.01</v>
      </c>
      <c r="B234">
        <v>8.4867339839315292</v>
      </c>
    </row>
    <row r="235" spans="1:2" x14ac:dyDescent="0.3">
      <c r="A235">
        <v>1.22</v>
      </c>
      <c r="B235">
        <v>8.7463983341090419</v>
      </c>
    </row>
    <row r="236" spans="1:2" x14ac:dyDescent="0.3">
      <c r="A236">
        <v>1.73</v>
      </c>
      <c r="B236">
        <v>9.1600991555394362</v>
      </c>
    </row>
    <row r="237" spans="1:2" x14ac:dyDescent="0.3">
      <c r="A237">
        <v>1.31</v>
      </c>
      <c r="B237">
        <v>9.4855449229168514</v>
      </c>
    </row>
    <row r="238" spans="1:2" x14ac:dyDescent="0.3">
      <c r="A238">
        <v>1.17</v>
      </c>
      <c r="B238">
        <v>9.3831165159266057</v>
      </c>
    </row>
    <row r="239" spans="1:2" x14ac:dyDescent="0.3">
      <c r="A239">
        <v>1.03</v>
      </c>
      <c r="B239">
        <v>7.9669334984048401</v>
      </c>
    </row>
    <row r="240" spans="1:2" x14ac:dyDescent="0.3">
      <c r="A240">
        <v>1.58</v>
      </c>
      <c r="B240">
        <v>9.3291895058145631</v>
      </c>
    </row>
    <row r="241" spans="1:2" x14ac:dyDescent="0.3">
      <c r="A241">
        <v>1.01</v>
      </c>
      <c r="B241">
        <v>8.4407440192528309</v>
      </c>
    </row>
    <row r="242" spans="1:2" x14ac:dyDescent="0.3">
      <c r="A242">
        <v>1.06</v>
      </c>
      <c r="B242">
        <v>8.4450525136385544</v>
      </c>
    </row>
    <row r="243" spans="1:2" x14ac:dyDescent="0.3">
      <c r="A243">
        <v>1.39</v>
      </c>
      <c r="B243">
        <v>9.4683103804424373</v>
      </c>
    </row>
    <row r="244" spans="1:2" x14ac:dyDescent="0.3">
      <c r="A244">
        <v>1.5</v>
      </c>
      <c r="B244">
        <v>9.3418071347184881</v>
      </c>
    </row>
    <row r="245" spans="1:2" x14ac:dyDescent="0.3">
      <c r="A245">
        <v>1.53</v>
      </c>
      <c r="B245">
        <v>9.4243220814980067</v>
      </c>
    </row>
    <row r="246" spans="1:2" x14ac:dyDescent="0.3">
      <c r="A246">
        <v>1.03</v>
      </c>
      <c r="B246">
        <v>8.3175219962871694</v>
      </c>
    </row>
    <row r="247" spans="1:2" x14ac:dyDescent="0.3">
      <c r="A247">
        <v>1.24</v>
      </c>
      <c r="B247">
        <v>8.902591637374087</v>
      </c>
    </row>
    <row r="248" spans="1:2" x14ac:dyDescent="0.3">
      <c r="A248">
        <v>1.56</v>
      </c>
      <c r="B248">
        <v>9.5269014039783411</v>
      </c>
    </row>
    <row r="249" spans="1:2" x14ac:dyDescent="0.3">
      <c r="A249">
        <v>1.01</v>
      </c>
      <c r="B249">
        <v>9.0361060253648464</v>
      </c>
    </row>
    <row r="250" spans="1:2" x14ac:dyDescent="0.3">
      <c r="A250">
        <v>1.51</v>
      </c>
      <c r="B250">
        <v>9.2123383746388559</v>
      </c>
    </row>
    <row r="251" spans="1:2" x14ac:dyDescent="0.3">
      <c r="A251">
        <v>1.01</v>
      </c>
      <c r="B251">
        <v>9.1121761231889522</v>
      </c>
    </row>
    <row r="252" spans="1:2" x14ac:dyDescent="0.3">
      <c r="A252">
        <v>1.02</v>
      </c>
      <c r="B252">
        <v>8.6852467764124874</v>
      </c>
    </row>
    <row r="253" spans="1:2" x14ac:dyDescent="0.3">
      <c r="A253">
        <v>1.06</v>
      </c>
      <c r="B253">
        <v>8.6154082389131919</v>
      </c>
    </row>
    <row r="254" spans="1:2" x14ac:dyDescent="0.3">
      <c r="A254">
        <v>1.21</v>
      </c>
      <c r="B254">
        <v>9.1167986275678192</v>
      </c>
    </row>
    <row r="255" spans="1:2" x14ac:dyDescent="0.3">
      <c r="A255">
        <v>1.24</v>
      </c>
      <c r="B255">
        <v>8.7414561159983641</v>
      </c>
    </row>
    <row r="256" spans="1:2" x14ac:dyDescent="0.3">
      <c r="A256">
        <v>1.36</v>
      </c>
      <c r="B256">
        <v>9.64121328401888</v>
      </c>
    </row>
    <row r="257" spans="1:2" x14ac:dyDescent="0.3">
      <c r="A257">
        <v>1.05</v>
      </c>
      <c r="B257">
        <v>8.7266434155984438</v>
      </c>
    </row>
    <row r="258" spans="1:2" x14ac:dyDescent="0.3">
      <c r="A258">
        <v>1.51</v>
      </c>
      <c r="B258">
        <v>9.4107473963165216</v>
      </c>
    </row>
    <row r="259" spans="1:2" x14ac:dyDescent="0.3">
      <c r="A259">
        <v>1.1299999999999999</v>
      </c>
      <c r="B259">
        <v>8.5552593922226929</v>
      </c>
    </row>
    <row r="260" spans="1:2" x14ac:dyDescent="0.3">
      <c r="A260">
        <v>1.01</v>
      </c>
      <c r="B260">
        <v>8.1279950557719456</v>
      </c>
    </row>
    <row r="261" spans="1:2" x14ac:dyDescent="0.3">
      <c r="A261">
        <v>1.01</v>
      </c>
      <c r="B261">
        <v>8.9000036089595955</v>
      </c>
    </row>
    <row r="262" spans="1:2" x14ac:dyDescent="0.3">
      <c r="A262">
        <v>1.02</v>
      </c>
      <c r="B262">
        <v>8.6680240811188209</v>
      </c>
    </row>
    <row r="263" spans="1:2" x14ac:dyDescent="0.3">
      <c r="A263">
        <v>1.2</v>
      </c>
      <c r="B263">
        <v>9.304012847838818</v>
      </c>
    </row>
    <row r="264" spans="1:2" x14ac:dyDescent="0.3">
      <c r="A264">
        <v>1.08</v>
      </c>
      <c r="B264">
        <v>8.5976665755661141</v>
      </c>
    </row>
    <row r="265" spans="1:2" x14ac:dyDescent="0.3">
      <c r="A265">
        <v>1.06</v>
      </c>
      <c r="B265">
        <v>8.3740154217399088</v>
      </c>
    </row>
    <row r="266" spans="1:2" x14ac:dyDescent="0.3">
      <c r="A266">
        <v>1.1200000000000001</v>
      </c>
      <c r="B266">
        <v>9.2839625118467968</v>
      </c>
    </row>
    <row r="267" spans="1:2" x14ac:dyDescent="0.3">
      <c r="A267">
        <v>1.1000000000000001</v>
      </c>
      <c r="B267">
        <v>9.2483103032278109</v>
      </c>
    </row>
    <row r="268" spans="1:2" x14ac:dyDescent="0.3">
      <c r="A268">
        <v>1.26</v>
      </c>
      <c r="B268">
        <v>9.3252749100682824</v>
      </c>
    </row>
    <row r="269" spans="1:2" x14ac:dyDescent="0.3">
      <c r="A269">
        <v>1.52</v>
      </c>
      <c r="B269">
        <v>9.0604472824015652</v>
      </c>
    </row>
    <row r="270" spans="1:2" x14ac:dyDescent="0.3">
      <c r="A270">
        <v>1.05</v>
      </c>
      <c r="B270">
        <v>9.3079207003150461</v>
      </c>
    </row>
    <row r="271" spans="1:2" x14ac:dyDescent="0.3">
      <c r="A271">
        <v>1.52</v>
      </c>
      <c r="B271">
        <v>9.0008531471094582</v>
      </c>
    </row>
    <row r="272" spans="1:2" x14ac:dyDescent="0.3">
      <c r="A272">
        <v>1.01</v>
      </c>
      <c r="B272">
        <v>8.6324842357509723</v>
      </c>
    </row>
    <row r="273" spans="1:2" x14ac:dyDescent="0.3">
      <c r="A273">
        <v>1.21</v>
      </c>
      <c r="B273">
        <v>8.5614014460805574</v>
      </c>
    </row>
    <row r="274" spans="1:2" x14ac:dyDescent="0.3">
      <c r="A274">
        <v>1.5</v>
      </c>
      <c r="B274">
        <v>9.1713916218376088</v>
      </c>
    </row>
    <row r="275" spans="1:2" x14ac:dyDescent="0.3">
      <c r="A275">
        <v>1.01</v>
      </c>
      <c r="B275">
        <v>8.6215532067404794</v>
      </c>
    </row>
    <row r="276" spans="1:2" x14ac:dyDescent="0.3">
      <c r="A276">
        <v>1.04</v>
      </c>
      <c r="B276">
        <v>8.9431143080917845</v>
      </c>
    </row>
    <row r="277" spans="1:2" x14ac:dyDescent="0.3">
      <c r="A277">
        <v>1.01</v>
      </c>
      <c r="B277">
        <v>8.7975484884815582</v>
      </c>
    </row>
    <row r="278" spans="1:2" x14ac:dyDescent="0.3">
      <c r="A278">
        <v>1.04</v>
      </c>
      <c r="B278">
        <v>8.3523185482260036</v>
      </c>
    </row>
    <row r="279" spans="1:2" x14ac:dyDescent="0.3">
      <c r="A279">
        <v>1.18</v>
      </c>
      <c r="B279">
        <v>9.0543880702022967</v>
      </c>
    </row>
    <row r="280" spans="1:2" x14ac:dyDescent="0.3">
      <c r="A280">
        <v>1.02</v>
      </c>
      <c r="B280">
        <v>8.4084937744928965</v>
      </c>
    </row>
    <row r="281" spans="1:2" x14ac:dyDescent="0.3">
      <c r="A281">
        <v>1.46</v>
      </c>
      <c r="B281">
        <v>9.380167531188448</v>
      </c>
    </row>
    <row r="282" spans="1:2" x14ac:dyDescent="0.3">
      <c r="A282">
        <v>1.29</v>
      </c>
      <c r="B282">
        <v>8.8418819894971143</v>
      </c>
    </row>
    <row r="283" spans="1:2" x14ac:dyDescent="0.3">
      <c r="A283">
        <v>1.24</v>
      </c>
      <c r="B283">
        <v>8.8667226671940984</v>
      </c>
    </row>
    <row r="284" spans="1:2" x14ac:dyDescent="0.3">
      <c r="A284">
        <v>1.25</v>
      </c>
      <c r="B284">
        <v>8.5934132173276456</v>
      </c>
    </row>
    <row r="285" spans="1:2" x14ac:dyDescent="0.3">
      <c r="A285">
        <v>1.01</v>
      </c>
      <c r="B285">
        <v>8.5340503084826604</v>
      </c>
    </row>
    <row r="286" spans="1:2" x14ac:dyDescent="0.3">
      <c r="A286">
        <v>1.08</v>
      </c>
      <c r="B286">
        <v>8.6152269316876033</v>
      </c>
    </row>
    <row r="287" spans="1:2" x14ac:dyDescent="0.3">
      <c r="A287">
        <v>1.73</v>
      </c>
      <c r="B287">
        <v>9.6704199200242247</v>
      </c>
    </row>
    <row r="288" spans="1:2" x14ac:dyDescent="0.3">
      <c r="A288">
        <v>1.7</v>
      </c>
      <c r="B288">
        <v>9.2761281125141863</v>
      </c>
    </row>
    <row r="289" spans="1:2" x14ac:dyDescent="0.3">
      <c r="A289">
        <v>1.05</v>
      </c>
      <c r="B289">
        <v>8.5119796243633505</v>
      </c>
    </row>
    <row r="290" spans="1:2" x14ac:dyDescent="0.3">
      <c r="A290">
        <v>1.3</v>
      </c>
      <c r="B290">
        <v>8.9507921387681737</v>
      </c>
    </row>
    <row r="291" spans="1:2" x14ac:dyDescent="0.3">
      <c r="A291">
        <v>1.51</v>
      </c>
      <c r="B291">
        <v>8.2252353241016678</v>
      </c>
    </row>
    <row r="292" spans="1:2" x14ac:dyDescent="0.3">
      <c r="A292">
        <v>1.03</v>
      </c>
      <c r="B292">
        <v>8.450839690866216</v>
      </c>
    </row>
    <row r="293" spans="1:2" x14ac:dyDescent="0.3">
      <c r="A293">
        <v>1.01</v>
      </c>
      <c r="B293">
        <v>8.5395415950799993</v>
      </c>
    </row>
    <row r="294" spans="1:2" x14ac:dyDescent="0.3">
      <c r="A294">
        <v>1.87</v>
      </c>
      <c r="B294">
        <v>9.2058302164982972</v>
      </c>
    </row>
    <row r="295" spans="1:2" x14ac:dyDescent="0.3">
      <c r="A295">
        <v>1.31</v>
      </c>
      <c r="B295">
        <v>8.8744479672199788</v>
      </c>
    </row>
    <row r="296" spans="1:2" x14ac:dyDescent="0.3">
      <c r="A296">
        <v>1.23</v>
      </c>
      <c r="B296">
        <v>8.9970233814797087</v>
      </c>
    </row>
    <row r="297" spans="1:2" x14ac:dyDescent="0.3">
      <c r="A297">
        <v>1.01</v>
      </c>
      <c r="B297">
        <v>8.7712150623753828</v>
      </c>
    </row>
    <row r="298" spans="1:2" x14ac:dyDescent="0.3">
      <c r="A298">
        <v>1.26</v>
      </c>
      <c r="B298">
        <v>9.0012229923950642</v>
      </c>
    </row>
    <row r="299" spans="1:2" x14ac:dyDescent="0.3">
      <c r="A299">
        <v>1.1599999999999999</v>
      </c>
      <c r="B299">
        <v>8.5109738916023208</v>
      </c>
    </row>
    <row r="300" spans="1:2" x14ac:dyDescent="0.3">
      <c r="A300">
        <v>1.1399999999999999</v>
      </c>
      <c r="B300">
        <v>8.2406488633749131</v>
      </c>
    </row>
    <row r="301" spans="1:2" x14ac:dyDescent="0.3">
      <c r="A301">
        <v>1.01</v>
      </c>
      <c r="B301">
        <v>8.3421252633335907</v>
      </c>
    </row>
    <row r="302" spans="1:2" x14ac:dyDescent="0.3">
      <c r="A302">
        <v>1.01</v>
      </c>
      <c r="B302">
        <v>8.5610186709562672</v>
      </c>
    </row>
    <row r="303" spans="1:2" x14ac:dyDescent="0.3">
      <c r="A303">
        <v>1.22</v>
      </c>
      <c r="B303">
        <v>8.896998552743824</v>
      </c>
    </row>
    <row r="304" spans="1:2" x14ac:dyDescent="0.3">
      <c r="A304">
        <v>1.1100000000000001</v>
      </c>
      <c r="B304">
        <v>8.660254034256889</v>
      </c>
    </row>
    <row r="305" spans="1:2" x14ac:dyDescent="0.3">
      <c r="A305">
        <v>1.51</v>
      </c>
      <c r="B305">
        <v>9.3444341064568821</v>
      </c>
    </row>
    <row r="306" spans="1:2" x14ac:dyDescent="0.3">
      <c r="A306">
        <v>1.17</v>
      </c>
      <c r="B306">
        <v>8.4998435530811243</v>
      </c>
    </row>
    <row r="307" spans="1:2" x14ac:dyDescent="0.3">
      <c r="A307">
        <v>1.02</v>
      </c>
      <c r="B307">
        <v>8.8330253072843643</v>
      </c>
    </row>
    <row r="308" spans="1:2" x14ac:dyDescent="0.3">
      <c r="A308">
        <v>1.1299999999999999</v>
      </c>
      <c r="B308">
        <v>8.4076015147861423</v>
      </c>
    </row>
    <row r="309" spans="1:2" x14ac:dyDescent="0.3">
      <c r="A309">
        <v>1.01</v>
      </c>
      <c r="B309">
        <v>8.8535225606895391</v>
      </c>
    </row>
    <row r="310" spans="1:2" x14ac:dyDescent="0.3">
      <c r="A310">
        <v>1.01</v>
      </c>
      <c r="B310">
        <v>7.9710857535056068</v>
      </c>
    </row>
    <row r="311" spans="1:2" x14ac:dyDescent="0.3">
      <c r="A311">
        <v>1.18</v>
      </c>
      <c r="B311">
        <v>9.1629342495789121</v>
      </c>
    </row>
    <row r="312" spans="1:2" x14ac:dyDescent="0.3">
      <c r="A312">
        <v>1.52</v>
      </c>
      <c r="B312">
        <v>9.0111574581068172</v>
      </c>
    </row>
    <row r="313" spans="1:2" x14ac:dyDescent="0.3">
      <c r="A313">
        <v>1.1100000000000001</v>
      </c>
      <c r="B313">
        <v>8.5091610197189738</v>
      </c>
    </row>
    <row r="314" spans="1:2" x14ac:dyDescent="0.3">
      <c r="A314">
        <v>1.51</v>
      </c>
      <c r="B314">
        <v>9.3862245868061311</v>
      </c>
    </row>
    <row r="315" spans="1:2" x14ac:dyDescent="0.3">
      <c r="A315">
        <v>1.01</v>
      </c>
      <c r="B315">
        <v>8.1297644457941711</v>
      </c>
    </row>
    <row r="316" spans="1:2" x14ac:dyDescent="0.3">
      <c r="A316">
        <v>1.05</v>
      </c>
      <c r="B316">
        <v>8.6228136732799214</v>
      </c>
    </row>
    <row r="317" spans="1:2" x14ac:dyDescent="0.3">
      <c r="A317">
        <v>1.04</v>
      </c>
      <c r="B317">
        <v>8.8829467992881739</v>
      </c>
    </row>
    <row r="318" spans="1:2" x14ac:dyDescent="0.3">
      <c r="A318">
        <v>1.05</v>
      </c>
      <c r="B318">
        <v>8.3426016806841936</v>
      </c>
    </row>
    <row r="319" spans="1:2" x14ac:dyDescent="0.3">
      <c r="A319">
        <v>1.22</v>
      </c>
      <c r="B319">
        <v>8.4726141480182697</v>
      </c>
    </row>
    <row r="320" spans="1:2" x14ac:dyDescent="0.3">
      <c r="A320">
        <v>1.03</v>
      </c>
      <c r="B320">
        <v>8.7990583785464533</v>
      </c>
    </row>
    <row r="321" spans="1:2" x14ac:dyDescent="0.3">
      <c r="A321">
        <v>1.01</v>
      </c>
      <c r="B321">
        <v>8.4807366544056215</v>
      </c>
    </row>
    <row r="322" spans="1:2" x14ac:dyDescent="0.3">
      <c r="A322">
        <v>1.22</v>
      </c>
      <c r="B322">
        <v>8.5119796243633505</v>
      </c>
    </row>
    <row r="323" spans="1:2" x14ac:dyDescent="0.3">
      <c r="A323">
        <v>1.23</v>
      </c>
      <c r="B323">
        <v>8.5515946181335707</v>
      </c>
    </row>
    <row r="324" spans="1:2" x14ac:dyDescent="0.3">
      <c r="A324">
        <v>1.02</v>
      </c>
      <c r="B324">
        <v>8.4803217166403329</v>
      </c>
    </row>
    <row r="325" spans="1:2" x14ac:dyDescent="0.3">
      <c r="A325">
        <v>1.19</v>
      </c>
      <c r="B325">
        <v>8.9181146594745293</v>
      </c>
    </row>
    <row r="326" spans="1:2" x14ac:dyDescent="0.3">
      <c r="A326">
        <v>1.01</v>
      </c>
      <c r="B326">
        <v>8.5839168234591448</v>
      </c>
    </row>
    <row r="327" spans="1:2" x14ac:dyDescent="0.3">
      <c r="A327">
        <v>1.03</v>
      </c>
      <c r="B327">
        <v>8.5961891976427349</v>
      </c>
    </row>
    <row r="328" spans="1:2" x14ac:dyDescent="0.3">
      <c r="A328">
        <v>1.56</v>
      </c>
      <c r="B328">
        <v>8.8122480181974314</v>
      </c>
    </row>
    <row r="329" spans="1:2" x14ac:dyDescent="0.3">
      <c r="A329">
        <v>1.51</v>
      </c>
      <c r="B329">
        <v>9.0750932225681566</v>
      </c>
    </row>
    <row r="330" spans="1:2" x14ac:dyDescent="0.3">
      <c r="A330">
        <v>1.02</v>
      </c>
      <c r="B330">
        <v>8.9614943233095996</v>
      </c>
    </row>
    <row r="331" spans="1:2" x14ac:dyDescent="0.3">
      <c r="A331">
        <v>1.01</v>
      </c>
      <c r="B331">
        <v>8.9361666495491949</v>
      </c>
    </row>
    <row r="332" spans="1:2" x14ac:dyDescent="0.3">
      <c r="A332">
        <v>1.01</v>
      </c>
      <c r="B332">
        <v>8.5657928612522998</v>
      </c>
    </row>
    <row r="333" spans="1:2" x14ac:dyDescent="0.3">
      <c r="A333">
        <v>1.03</v>
      </c>
      <c r="B333">
        <v>8.2263059880155076</v>
      </c>
    </row>
    <row r="334" spans="1:2" x14ac:dyDescent="0.3">
      <c r="A334">
        <v>1.21</v>
      </c>
      <c r="B334">
        <v>8.7217653571450118</v>
      </c>
    </row>
    <row r="335" spans="1:2" x14ac:dyDescent="0.3">
      <c r="A335">
        <v>1.26</v>
      </c>
      <c r="B335">
        <v>9.6126003491353984</v>
      </c>
    </row>
    <row r="336" spans="1:2" x14ac:dyDescent="0.3">
      <c r="A336">
        <v>1.01</v>
      </c>
      <c r="B336">
        <v>8.9027276640355222</v>
      </c>
    </row>
    <row r="337" spans="1:2" x14ac:dyDescent="0.3">
      <c r="A337">
        <v>1.01</v>
      </c>
      <c r="B337">
        <v>8.8186302291003535</v>
      </c>
    </row>
    <row r="338" spans="1:2" x14ac:dyDescent="0.3">
      <c r="A338">
        <v>1.17</v>
      </c>
      <c r="B338">
        <v>8.6571290317137546</v>
      </c>
    </row>
    <row r="339" spans="1:2" x14ac:dyDescent="0.3">
      <c r="A339">
        <v>1.24</v>
      </c>
      <c r="B339">
        <v>8.8320039312562706</v>
      </c>
    </row>
    <row r="340" spans="1:2" x14ac:dyDescent="0.3">
      <c r="A340">
        <v>1.31</v>
      </c>
      <c r="B340">
        <v>8.6690555407254841</v>
      </c>
    </row>
    <row r="341" spans="1:2" x14ac:dyDescent="0.3">
      <c r="A341">
        <v>1.01</v>
      </c>
      <c r="B341">
        <v>8.3929895879569312</v>
      </c>
    </row>
    <row r="342" spans="1:2" x14ac:dyDescent="0.3">
      <c r="A342">
        <v>1.58</v>
      </c>
      <c r="B342">
        <v>9.109082539901955</v>
      </c>
    </row>
    <row r="343" spans="1:2" x14ac:dyDescent="0.3">
      <c r="A343">
        <v>1.71</v>
      </c>
      <c r="B343">
        <v>9.2532082722033593</v>
      </c>
    </row>
    <row r="344" spans="1:2" x14ac:dyDescent="0.3">
      <c r="A344">
        <v>1.01</v>
      </c>
      <c r="B344">
        <v>8.3929895879569312</v>
      </c>
    </row>
    <row r="345" spans="1:2" x14ac:dyDescent="0.3">
      <c r="A345">
        <v>1.07</v>
      </c>
      <c r="B345">
        <v>9.1443074013717442</v>
      </c>
    </row>
    <row r="346" spans="1:2" x14ac:dyDescent="0.3">
      <c r="A346">
        <v>1.23</v>
      </c>
      <c r="B346">
        <v>8.6511994712639719</v>
      </c>
    </row>
    <row r="347" spans="1:2" x14ac:dyDescent="0.3">
      <c r="A347">
        <v>2</v>
      </c>
      <c r="B347">
        <v>9.7458976319613573</v>
      </c>
    </row>
    <row r="348" spans="1:2" x14ac:dyDescent="0.3">
      <c r="A348">
        <v>1.5</v>
      </c>
      <c r="B348">
        <v>9.1129480259675333</v>
      </c>
    </row>
    <row r="349" spans="1:2" x14ac:dyDescent="0.3">
      <c r="A349">
        <v>1.33</v>
      </c>
      <c r="B349">
        <v>9.6178700141332261</v>
      </c>
    </row>
    <row r="350" spans="1:2" x14ac:dyDescent="0.3">
      <c r="A350">
        <v>1.56</v>
      </c>
      <c r="B350">
        <v>8.8041750187536252</v>
      </c>
    </row>
    <row r="351" spans="1:2" x14ac:dyDescent="0.3">
      <c r="A351">
        <v>1.21</v>
      </c>
      <c r="B351">
        <v>8.9652068027703571</v>
      </c>
    </row>
    <row r="352" spans="1:2" x14ac:dyDescent="0.3">
      <c r="A352">
        <v>2</v>
      </c>
      <c r="B352">
        <v>9.8263364933477124</v>
      </c>
    </row>
    <row r="353" spans="1:2" x14ac:dyDescent="0.3">
      <c r="A353">
        <v>1.01</v>
      </c>
      <c r="B353">
        <v>8.3593691062226707</v>
      </c>
    </row>
    <row r="354" spans="1:2" x14ac:dyDescent="0.3">
      <c r="A354">
        <v>1.51</v>
      </c>
      <c r="B354">
        <v>9.3263440477324888</v>
      </c>
    </row>
    <row r="355" spans="1:2" x14ac:dyDescent="0.3">
      <c r="A355">
        <v>1.2</v>
      </c>
      <c r="B355">
        <v>8.624611588183507</v>
      </c>
    </row>
    <row r="356" spans="1:2" x14ac:dyDescent="0.3">
      <c r="A356">
        <v>1.01</v>
      </c>
      <c r="B356">
        <v>8.4869401482452158</v>
      </c>
    </row>
    <row r="357" spans="1:2" x14ac:dyDescent="0.3">
      <c r="A357">
        <v>1.07</v>
      </c>
      <c r="B357">
        <v>8.9206562968537284</v>
      </c>
    </row>
    <row r="358" spans="1:2" x14ac:dyDescent="0.3">
      <c r="A358">
        <v>1.08</v>
      </c>
      <c r="B358">
        <v>8.7855395275612764</v>
      </c>
    </row>
    <row r="359" spans="1:2" x14ac:dyDescent="0.3">
      <c r="A359">
        <v>1.04</v>
      </c>
      <c r="B359">
        <v>8.3272426074577925</v>
      </c>
    </row>
    <row r="360" spans="1:2" x14ac:dyDescent="0.3">
      <c r="A360">
        <v>1.01</v>
      </c>
      <c r="B360">
        <v>8.2038513721838786</v>
      </c>
    </row>
    <row r="361" spans="1:2" x14ac:dyDescent="0.3">
      <c r="A361">
        <v>1.06</v>
      </c>
      <c r="B361">
        <v>8.2779202581721432</v>
      </c>
    </row>
    <row r="362" spans="1:2" x14ac:dyDescent="0.3">
      <c r="A362">
        <v>1.52</v>
      </c>
      <c r="B362">
        <v>9.4891078270383904</v>
      </c>
    </row>
    <row r="363" spans="1:2" x14ac:dyDescent="0.3">
      <c r="A363">
        <v>1.71</v>
      </c>
      <c r="B363">
        <v>9.6079077079572066</v>
      </c>
    </row>
    <row r="364" spans="1:2" x14ac:dyDescent="0.3">
      <c r="A364">
        <v>1.51</v>
      </c>
      <c r="B364">
        <v>9.1306476030669348</v>
      </c>
    </row>
    <row r="365" spans="1:2" x14ac:dyDescent="0.3">
      <c r="A365">
        <v>1.02</v>
      </c>
      <c r="B365">
        <v>8.7763214564499581</v>
      </c>
    </row>
    <row r="366" spans="1:2" x14ac:dyDescent="0.3">
      <c r="A366">
        <v>1.1100000000000001</v>
      </c>
      <c r="B366">
        <v>8.9767676251714335</v>
      </c>
    </row>
    <row r="367" spans="1:2" x14ac:dyDescent="0.3">
      <c r="A367">
        <v>1.02</v>
      </c>
      <c r="B367">
        <v>8.3337510069535803</v>
      </c>
    </row>
    <row r="368" spans="1:2" x14ac:dyDescent="0.3">
      <c r="A368">
        <v>1.2</v>
      </c>
      <c r="B368">
        <v>8.84980082722101</v>
      </c>
    </row>
    <row r="369" spans="1:2" x14ac:dyDescent="0.3">
      <c r="A369">
        <v>1.1299999999999999</v>
      </c>
      <c r="B369">
        <v>8.241966560231802</v>
      </c>
    </row>
    <row r="370" spans="1:2" x14ac:dyDescent="0.3">
      <c r="A370">
        <v>1.07</v>
      </c>
      <c r="B370">
        <v>8.3712421359319329</v>
      </c>
    </row>
    <row r="371" spans="1:2" x14ac:dyDescent="0.3">
      <c r="A371">
        <v>2</v>
      </c>
      <c r="B371">
        <v>8.784468454090355</v>
      </c>
    </row>
    <row r="372" spans="1:2" x14ac:dyDescent="0.3">
      <c r="A372">
        <v>1.58</v>
      </c>
      <c r="B372">
        <v>9.5499505372883231</v>
      </c>
    </row>
    <row r="373" spans="1:2" x14ac:dyDescent="0.3">
      <c r="A373">
        <v>1.46</v>
      </c>
      <c r="B373">
        <v>9.0887375502169334</v>
      </c>
    </row>
    <row r="374" spans="1:2" x14ac:dyDescent="0.3">
      <c r="A374">
        <v>1.01</v>
      </c>
      <c r="B374">
        <v>9.0378899349774908</v>
      </c>
    </row>
    <row r="375" spans="1:2" x14ac:dyDescent="0.3">
      <c r="A375">
        <v>1.17</v>
      </c>
      <c r="B375">
        <v>8.4450525136385544</v>
      </c>
    </row>
    <row r="376" spans="1:2" x14ac:dyDescent="0.3">
      <c r="A376">
        <v>1.23</v>
      </c>
      <c r="B376">
        <v>9.2415482991003763</v>
      </c>
    </row>
    <row r="377" spans="1:2" x14ac:dyDescent="0.3">
      <c r="A377">
        <v>1.01</v>
      </c>
      <c r="B377">
        <v>8.5430558509419647</v>
      </c>
    </row>
    <row r="378" spans="1:2" x14ac:dyDescent="0.3">
      <c r="A378">
        <v>1.53</v>
      </c>
      <c r="B378">
        <v>8.9516991683088154</v>
      </c>
    </row>
    <row r="379" spans="1:2" x14ac:dyDescent="0.3">
      <c r="A379">
        <v>1.02</v>
      </c>
      <c r="B379">
        <v>9.0613762188362248</v>
      </c>
    </row>
    <row r="380" spans="1:2" x14ac:dyDescent="0.3">
      <c r="A380">
        <v>1.0900000000000001</v>
      </c>
      <c r="B380">
        <v>8.2273755068340346</v>
      </c>
    </row>
    <row r="381" spans="1:2" x14ac:dyDescent="0.3">
      <c r="A381">
        <v>1.01</v>
      </c>
      <c r="B381">
        <v>8.5529463611220553</v>
      </c>
    </row>
    <row r="382" spans="1:2" x14ac:dyDescent="0.3">
      <c r="A382">
        <v>1.5</v>
      </c>
      <c r="B382">
        <v>9.2670987057947922</v>
      </c>
    </row>
    <row r="383" spans="1:2" x14ac:dyDescent="0.3">
      <c r="A383">
        <v>1.5</v>
      </c>
      <c r="B383">
        <v>9.2390250058360923</v>
      </c>
    </row>
    <row r="384" spans="1:2" x14ac:dyDescent="0.3">
      <c r="A384">
        <v>1.23</v>
      </c>
      <c r="B384">
        <v>9.2402874483441355</v>
      </c>
    </row>
    <row r="385" spans="1:2" x14ac:dyDescent="0.3">
      <c r="A385">
        <v>1.56</v>
      </c>
      <c r="B385">
        <v>8.853093836138493</v>
      </c>
    </row>
    <row r="386" spans="1:2" x14ac:dyDescent="0.3">
      <c r="A386">
        <v>1.7</v>
      </c>
      <c r="B386">
        <v>9.3860568297180009</v>
      </c>
    </row>
    <row r="387" spans="1:2" x14ac:dyDescent="0.3">
      <c r="A387">
        <v>1.02</v>
      </c>
      <c r="B387">
        <v>8.8206993992149041</v>
      </c>
    </row>
    <row r="388" spans="1:2" x14ac:dyDescent="0.3">
      <c r="A388">
        <v>1.22</v>
      </c>
      <c r="B388">
        <v>8.6186661603468711</v>
      </c>
    </row>
    <row r="389" spans="1:2" x14ac:dyDescent="0.3">
      <c r="A389">
        <v>1.36</v>
      </c>
      <c r="B389">
        <v>9.1355090613531793</v>
      </c>
    </row>
    <row r="390" spans="1:2" x14ac:dyDescent="0.3">
      <c r="A390">
        <v>1.01</v>
      </c>
      <c r="B390">
        <v>9.2321997063290766</v>
      </c>
    </row>
    <row r="391" spans="1:2" x14ac:dyDescent="0.3">
      <c r="A391">
        <v>1.1299999999999999</v>
      </c>
      <c r="B391">
        <v>8.9562220163625419</v>
      </c>
    </row>
    <row r="392" spans="1:2" x14ac:dyDescent="0.3">
      <c r="A392">
        <v>1.19</v>
      </c>
      <c r="B392">
        <v>8.3730918474419802</v>
      </c>
    </row>
    <row r="393" spans="1:2" x14ac:dyDescent="0.3">
      <c r="A393">
        <v>1.57</v>
      </c>
      <c r="B393">
        <v>8.9411528821605657</v>
      </c>
    </row>
    <row r="394" spans="1:2" x14ac:dyDescent="0.3">
      <c r="A394">
        <v>1.03</v>
      </c>
      <c r="B394">
        <v>8.3895870668110906</v>
      </c>
    </row>
    <row r="395" spans="1:2" x14ac:dyDescent="0.3">
      <c r="A395">
        <v>1.74</v>
      </c>
      <c r="B395">
        <v>9.4065648339391288</v>
      </c>
    </row>
    <row r="396" spans="1:2" x14ac:dyDescent="0.3">
      <c r="A396">
        <v>1.06</v>
      </c>
      <c r="B396">
        <v>8.4892051548760694</v>
      </c>
    </row>
    <row r="397" spans="1:2" x14ac:dyDescent="0.3">
      <c r="A397">
        <v>1.37</v>
      </c>
      <c r="B397">
        <v>9.0675087228686397</v>
      </c>
    </row>
    <row r="398" spans="1:2" x14ac:dyDescent="0.3">
      <c r="A398">
        <v>1.1299999999999999</v>
      </c>
      <c r="B398">
        <v>8.6253298500208153</v>
      </c>
    </row>
    <row r="399" spans="1:2" x14ac:dyDescent="0.3">
      <c r="A399">
        <v>1.5</v>
      </c>
      <c r="B399">
        <v>8.89439598980643</v>
      </c>
    </row>
    <row r="400" spans="1:2" x14ac:dyDescent="0.3">
      <c r="A400">
        <v>1.1499999999999999</v>
      </c>
      <c r="B400">
        <v>8.3977337513789099</v>
      </c>
    </row>
    <row r="401" spans="1:2" x14ac:dyDescent="0.3">
      <c r="A401">
        <v>1.1200000000000001</v>
      </c>
      <c r="B401">
        <v>8.5358186555394031</v>
      </c>
    </row>
    <row r="402" spans="1:2" x14ac:dyDescent="0.3">
      <c r="A402">
        <v>1.1299999999999999</v>
      </c>
      <c r="B402">
        <v>8.4469852963727412</v>
      </c>
    </row>
    <row r="403" spans="1:2" x14ac:dyDescent="0.3">
      <c r="A403">
        <v>1.02</v>
      </c>
      <c r="B403">
        <v>9.311271090554623</v>
      </c>
    </row>
    <row r="404" spans="1:2" x14ac:dyDescent="0.3">
      <c r="A404">
        <v>1.5</v>
      </c>
      <c r="B404">
        <v>9.0752076979846859</v>
      </c>
    </row>
    <row r="405" spans="1:2" x14ac:dyDescent="0.3">
      <c r="A405">
        <v>1.7</v>
      </c>
      <c r="B405">
        <v>9.7597903772789412</v>
      </c>
    </row>
    <row r="406" spans="1:2" x14ac:dyDescent="0.3">
      <c r="A406">
        <v>1.1499999999999999</v>
      </c>
      <c r="B406">
        <v>8.7483049123796235</v>
      </c>
    </row>
    <row r="407" spans="1:2" x14ac:dyDescent="0.3">
      <c r="A407">
        <v>1.81</v>
      </c>
      <c r="B407">
        <v>8.675734219544788</v>
      </c>
    </row>
    <row r="408" spans="1:2" x14ac:dyDescent="0.3">
      <c r="A408">
        <v>1.07</v>
      </c>
      <c r="B408">
        <v>8.9328726219313737</v>
      </c>
    </row>
    <row r="409" spans="1:2" x14ac:dyDescent="0.3">
      <c r="A409">
        <v>1.22</v>
      </c>
      <c r="B409">
        <v>8.8492270214385194</v>
      </c>
    </row>
    <row r="410" spans="1:2" x14ac:dyDescent="0.3">
      <c r="A410">
        <v>1.6</v>
      </c>
      <c r="B410">
        <v>9.2002900361226807</v>
      </c>
    </row>
    <row r="411" spans="1:2" x14ac:dyDescent="0.3">
      <c r="A411">
        <v>1.33</v>
      </c>
      <c r="B411">
        <v>8.7112786151304338</v>
      </c>
    </row>
    <row r="412" spans="1:2" x14ac:dyDescent="0.3">
      <c r="A412">
        <v>1.45</v>
      </c>
      <c r="B412">
        <v>8.3710106812381557</v>
      </c>
    </row>
    <row r="413" spans="1:2" x14ac:dyDescent="0.3">
      <c r="A413">
        <v>1.27</v>
      </c>
      <c r="B413">
        <v>8.8569457561590212</v>
      </c>
    </row>
    <row r="414" spans="1:2" x14ac:dyDescent="0.3">
      <c r="A414">
        <v>1.63</v>
      </c>
      <c r="B414">
        <v>9.0938065557202314</v>
      </c>
    </row>
    <row r="415" spans="1:2" x14ac:dyDescent="0.3">
      <c r="A415">
        <v>1.17</v>
      </c>
      <c r="B415">
        <v>9.1726385047921717</v>
      </c>
    </row>
    <row r="416" spans="1:2" x14ac:dyDescent="0.3">
      <c r="A416">
        <v>1.53</v>
      </c>
      <c r="B416">
        <v>8.9860711873744634</v>
      </c>
    </row>
    <row r="417" spans="1:2" x14ac:dyDescent="0.3">
      <c r="A417">
        <v>1.1100000000000001</v>
      </c>
      <c r="B417">
        <v>8.896998552743824</v>
      </c>
    </row>
    <row r="418" spans="1:2" x14ac:dyDescent="0.3">
      <c r="A418">
        <v>1.08</v>
      </c>
      <c r="B418">
        <v>8.3927631130380611</v>
      </c>
    </row>
    <row r="419" spans="1:2" x14ac:dyDescent="0.3">
      <c r="A419">
        <v>1.68</v>
      </c>
      <c r="B419">
        <v>8.9427223305601427</v>
      </c>
    </row>
    <row r="420" spans="1:2" x14ac:dyDescent="0.3">
      <c r="A420">
        <v>1.01</v>
      </c>
      <c r="B420">
        <v>8.814924599721019</v>
      </c>
    </row>
    <row r="421" spans="1:2" x14ac:dyDescent="0.3">
      <c r="A421">
        <v>1.01</v>
      </c>
      <c r="B421">
        <v>8.3184983205043377</v>
      </c>
    </row>
    <row r="422" spans="1:2" x14ac:dyDescent="0.3">
      <c r="A422">
        <v>1.71</v>
      </c>
      <c r="B422">
        <v>9.7528971939036264</v>
      </c>
    </row>
    <row r="423" spans="1:2" x14ac:dyDescent="0.3">
      <c r="A423">
        <v>1.51</v>
      </c>
      <c r="B423">
        <v>9.4654475984957855</v>
      </c>
    </row>
    <row r="424" spans="1:2" x14ac:dyDescent="0.3">
      <c r="A424">
        <v>1.22</v>
      </c>
      <c r="B424">
        <v>8.9955369449369744</v>
      </c>
    </row>
    <row r="425" spans="1:2" x14ac:dyDescent="0.3">
      <c r="A425">
        <v>1.01</v>
      </c>
      <c r="B425">
        <v>9.1593628172113153</v>
      </c>
    </row>
    <row r="426" spans="1:2" x14ac:dyDescent="0.3">
      <c r="A426">
        <v>1.5</v>
      </c>
      <c r="B426">
        <v>9.090430075303626</v>
      </c>
    </row>
    <row r="427" spans="1:2" x14ac:dyDescent="0.3">
      <c r="A427">
        <v>1.01</v>
      </c>
      <c r="B427">
        <v>8.6020856584342003</v>
      </c>
    </row>
    <row r="428" spans="1:2" x14ac:dyDescent="0.3">
      <c r="A428">
        <v>1.52</v>
      </c>
      <c r="B428">
        <v>8.9359035262744229</v>
      </c>
    </row>
    <row r="429" spans="1:2" x14ac:dyDescent="0.3">
      <c r="A429">
        <v>1.2</v>
      </c>
      <c r="B429">
        <v>9.0502889838279561</v>
      </c>
    </row>
    <row r="430" spans="1:2" x14ac:dyDescent="0.3">
      <c r="A430">
        <v>1.51</v>
      </c>
      <c r="B430">
        <v>8.9251884293780268</v>
      </c>
    </row>
    <row r="431" spans="1:2" x14ac:dyDescent="0.3">
      <c r="A431">
        <v>1.01</v>
      </c>
      <c r="B431">
        <v>8.8309815109524976</v>
      </c>
    </row>
    <row r="432" spans="1:2" x14ac:dyDescent="0.3">
      <c r="A432">
        <v>1.52</v>
      </c>
      <c r="B432">
        <v>9.3914945810181312</v>
      </c>
    </row>
    <row r="433" spans="1:2" x14ac:dyDescent="0.3">
      <c r="A433">
        <v>1.0900000000000001</v>
      </c>
      <c r="B433">
        <v>8.8855792912829816</v>
      </c>
    </row>
    <row r="434" spans="1:2" x14ac:dyDescent="0.3">
      <c r="A434">
        <v>1.24</v>
      </c>
      <c r="B434">
        <v>8.5424709986005052</v>
      </c>
    </row>
    <row r="435" spans="1:2" x14ac:dyDescent="0.3">
      <c r="A435">
        <v>1.63</v>
      </c>
      <c r="B435">
        <v>9.5235439816580421</v>
      </c>
    </row>
    <row r="436" spans="1:2" x14ac:dyDescent="0.3">
      <c r="A436">
        <v>1.5</v>
      </c>
      <c r="B436">
        <v>9.4471501140542067</v>
      </c>
    </row>
    <row r="437" spans="1:2" x14ac:dyDescent="0.3">
      <c r="A437">
        <v>1.1299999999999999</v>
      </c>
      <c r="B437">
        <v>8.5716813767003064</v>
      </c>
    </row>
    <row r="438" spans="1:2" x14ac:dyDescent="0.3">
      <c r="A438">
        <v>1.01</v>
      </c>
      <c r="B438">
        <v>8.4093852387819314</v>
      </c>
    </row>
    <row r="439" spans="1:2" x14ac:dyDescent="0.3">
      <c r="A439">
        <v>1.77</v>
      </c>
      <c r="B439">
        <v>9.0007298349445577</v>
      </c>
    </row>
    <row r="440" spans="1:2" x14ac:dyDescent="0.3">
      <c r="A440">
        <v>1.1200000000000001</v>
      </c>
      <c r="B440">
        <v>8.6132303796131797</v>
      </c>
    </row>
    <row r="441" spans="1:2" x14ac:dyDescent="0.3">
      <c r="A441">
        <v>1.1100000000000001</v>
      </c>
      <c r="B441">
        <v>8.2241635126378618</v>
      </c>
    </row>
    <row r="442" spans="1:2" x14ac:dyDescent="0.3">
      <c r="A442">
        <v>1.1200000000000001</v>
      </c>
      <c r="B442">
        <v>9.0369389125567867</v>
      </c>
    </row>
    <row r="443" spans="1:2" x14ac:dyDescent="0.3">
      <c r="A443">
        <v>1.01</v>
      </c>
      <c r="B443">
        <v>8.7638970071394606</v>
      </c>
    </row>
    <row r="444" spans="1:2" x14ac:dyDescent="0.3">
      <c r="A444">
        <v>1.5</v>
      </c>
      <c r="B444">
        <v>8.9742382194975807</v>
      </c>
    </row>
    <row r="445" spans="1:2" x14ac:dyDescent="0.3">
      <c r="A445">
        <v>1.19</v>
      </c>
      <c r="B445">
        <v>8.5923006639030426</v>
      </c>
    </row>
    <row r="446" spans="1:2" x14ac:dyDescent="0.3">
      <c r="A446">
        <v>1.23</v>
      </c>
      <c r="B446">
        <v>9.1757489272065644</v>
      </c>
    </row>
    <row r="447" spans="1:2" x14ac:dyDescent="0.3">
      <c r="A447">
        <v>1.18</v>
      </c>
      <c r="B447">
        <v>9.1200873829986211</v>
      </c>
    </row>
    <row r="448" spans="1:2" x14ac:dyDescent="0.3">
      <c r="A448">
        <v>1.1100000000000001</v>
      </c>
      <c r="B448">
        <v>8.4162672728262766</v>
      </c>
    </row>
    <row r="449" spans="1:2" x14ac:dyDescent="0.3">
      <c r="A449">
        <v>1.02</v>
      </c>
      <c r="B449">
        <v>8.5758393868489708</v>
      </c>
    </row>
    <row r="450" spans="1:2" x14ac:dyDescent="0.3">
      <c r="A450">
        <v>1.07</v>
      </c>
      <c r="B450">
        <v>8.2361556616831244</v>
      </c>
    </row>
    <row r="451" spans="1:2" x14ac:dyDescent="0.3">
      <c r="A451">
        <v>1.05</v>
      </c>
      <c r="B451">
        <v>8.7111138840535443</v>
      </c>
    </row>
    <row r="452" spans="1:2" x14ac:dyDescent="0.3">
      <c r="A452">
        <v>1.05</v>
      </c>
      <c r="B452">
        <v>7.7376162828579043</v>
      </c>
    </row>
    <row r="453" spans="1:2" x14ac:dyDescent="0.3">
      <c r="A453">
        <v>1.04</v>
      </c>
      <c r="B453">
        <v>8.556221578383715</v>
      </c>
    </row>
    <row r="454" spans="1:2" x14ac:dyDescent="0.3">
      <c r="A454">
        <v>1.06</v>
      </c>
      <c r="B454">
        <v>8.6808414829445706</v>
      </c>
    </row>
    <row r="455" spans="1:2" x14ac:dyDescent="0.3">
      <c r="A455">
        <v>1.01</v>
      </c>
      <c r="B455">
        <v>8.4994364698269784</v>
      </c>
    </row>
    <row r="456" spans="1:2" x14ac:dyDescent="0.3">
      <c r="A456">
        <v>1.51</v>
      </c>
      <c r="B456">
        <v>9.6538075022173544</v>
      </c>
    </row>
    <row r="457" spans="1:2" x14ac:dyDescent="0.3">
      <c r="A457">
        <v>1.02</v>
      </c>
      <c r="B457">
        <v>8.3600714356440253</v>
      </c>
    </row>
    <row r="458" spans="1:2" x14ac:dyDescent="0.3">
      <c r="A458">
        <v>1.01</v>
      </c>
      <c r="B458">
        <v>8.4248585802134421</v>
      </c>
    </row>
    <row r="459" spans="1:2" x14ac:dyDescent="0.3">
      <c r="A459">
        <v>1.25</v>
      </c>
      <c r="B459">
        <v>9.3041039017883467</v>
      </c>
    </row>
    <row r="460" spans="1:2" x14ac:dyDescent="0.3">
      <c r="A460">
        <v>1.01</v>
      </c>
      <c r="B460">
        <v>8.7284260917046126</v>
      </c>
    </row>
    <row r="461" spans="1:2" x14ac:dyDescent="0.3">
      <c r="A461">
        <v>1.21</v>
      </c>
      <c r="B461">
        <v>8.7420951957453106</v>
      </c>
    </row>
    <row r="462" spans="1:2" x14ac:dyDescent="0.3">
      <c r="A462">
        <v>1.02</v>
      </c>
      <c r="B462">
        <v>8.0232246847166699</v>
      </c>
    </row>
    <row r="463" spans="1:2" x14ac:dyDescent="0.3">
      <c r="A463">
        <v>1.03</v>
      </c>
      <c r="B463">
        <v>8.2074018333763554</v>
      </c>
    </row>
    <row r="464" spans="1:2" x14ac:dyDescent="0.3">
      <c r="A464">
        <v>1.52</v>
      </c>
      <c r="B464">
        <v>9.2398991742177277</v>
      </c>
    </row>
    <row r="465" spans="1:2" x14ac:dyDescent="0.3">
      <c r="A465">
        <v>1.02</v>
      </c>
      <c r="B465">
        <v>8.3889051711147058</v>
      </c>
    </row>
    <row r="466" spans="1:2" x14ac:dyDescent="0.3">
      <c r="A466">
        <v>1.04</v>
      </c>
      <c r="B466">
        <v>9.2412574746109044</v>
      </c>
    </row>
    <row r="467" spans="1:2" x14ac:dyDescent="0.3">
      <c r="A467">
        <v>1.1299999999999999</v>
      </c>
      <c r="B467">
        <v>9.0395520509959013</v>
      </c>
    </row>
    <row r="468" spans="1:2" x14ac:dyDescent="0.3">
      <c r="A468">
        <v>1.27</v>
      </c>
      <c r="B468">
        <v>9.3058323534354042</v>
      </c>
    </row>
    <row r="469" spans="1:2" x14ac:dyDescent="0.3">
      <c r="A469">
        <v>1.5</v>
      </c>
      <c r="B469">
        <v>9.2575101764525733</v>
      </c>
    </row>
    <row r="470" spans="1:2" x14ac:dyDescent="0.3">
      <c r="A470">
        <v>1.02</v>
      </c>
      <c r="B470">
        <v>8.1978140322212028</v>
      </c>
    </row>
    <row r="471" spans="1:2" x14ac:dyDescent="0.3">
      <c r="A471">
        <v>1.53</v>
      </c>
      <c r="B471">
        <v>9.1924818536748703</v>
      </c>
    </row>
    <row r="472" spans="1:2" x14ac:dyDescent="0.3">
      <c r="A472">
        <v>1.1000000000000001</v>
      </c>
      <c r="B472">
        <v>8.4381499840757836</v>
      </c>
    </row>
    <row r="473" spans="1:2" x14ac:dyDescent="0.3">
      <c r="A473">
        <v>1.04</v>
      </c>
      <c r="B473">
        <v>8.5542962793677404</v>
      </c>
    </row>
    <row r="474" spans="1:2" x14ac:dyDescent="0.3">
      <c r="A474">
        <v>1.51</v>
      </c>
      <c r="B474">
        <v>8.233503140233994</v>
      </c>
    </row>
    <row r="475" spans="1:2" x14ac:dyDescent="0.3">
      <c r="A475">
        <v>1.07</v>
      </c>
      <c r="B475">
        <v>8.3126260256749624</v>
      </c>
    </row>
    <row r="476" spans="1:2" x14ac:dyDescent="0.3">
      <c r="A476">
        <v>1.01</v>
      </c>
      <c r="B476">
        <v>8.4259547109819657</v>
      </c>
    </row>
    <row r="477" spans="1:2" x14ac:dyDescent="0.3">
      <c r="A477">
        <v>1.03</v>
      </c>
      <c r="B477">
        <v>8.7473520776243525</v>
      </c>
    </row>
    <row r="478" spans="1:2" x14ac:dyDescent="0.3">
      <c r="A478">
        <v>1.01</v>
      </c>
      <c r="B478">
        <v>8.8910988306166363</v>
      </c>
    </row>
    <row r="479" spans="1:2" x14ac:dyDescent="0.3">
      <c r="A479">
        <v>1.5</v>
      </c>
      <c r="B479">
        <v>9.0847771490008373</v>
      </c>
    </row>
    <row r="480" spans="1:2" x14ac:dyDescent="0.3">
      <c r="A480">
        <v>1.21</v>
      </c>
      <c r="B480">
        <v>8.8110561229430999</v>
      </c>
    </row>
    <row r="481" spans="1:2" x14ac:dyDescent="0.3">
      <c r="A481">
        <v>1.03</v>
      </c>
      <c r="B481">
        <v>8.0261701949464257</v>
      </c>
    </row>
    <row r="482" spans="1:2" x14ac:dyDescent="0.3">
      <c r="A482">
        <v>1.35</v>
      </c>
      <c r="B482">
        <v>8.8178902009455129</v>
      </c>
    </row>
    <row r="483" spans="1:2" x14ac:dyDescent="0.3">
      <c r="A483">
        <v>1.52</v>
      </c>
      <c r="B483">
        <v>9.0109133472792884</v>
      </c>
    </row>
    <row r="484" spans="1:2" x14ac:dyDescent="0.3">
      <c r="A484">
        <v>1.21</v>
      </c>
      <c r="B484">
        <v>8.7668618216698029</v>
      </c>
    </row>
    <row r="485" spans="1:2" x14ac:dyDescent="0.3">
      <c r="A485">
        <v>1.87</v>
      </c>
      <c r="B485">
        <v>9.6947398815056509</v>
      </c>
    </row>
    <row r="486" spans="1:2" x14ac:dyDescent="0.3">
      <c r="A486">
        <v>1.33</v>
      </c>
      <c r="B486">
        <v>8.807621489536043</v>
      </c>
    </row>
    <row r="487" spans="1:2" x14ac:dyDescent="0.3">
      <c r="A487">
        <v>1.01</v>
      </c>
      <c r="B487">
        <v>8.1878554436956232</v>
      </c>
    </row>
    <row r="488" spans="1:2" x14ac:dyDescent="0.3">
      <c r="A488">
        <v>1.19</v>
      </c>
      <c r="B488">
        <v>9.6656744272374819</v>
      </c>
    </row>
    <row r="489" spans="1:2" x14ac:dyDescent="0.3">
      <c r="A489">
        <v>2</v>
      </c>
      <c r="B489">
        <v>9.6454290051504188</v>
      </c>
    </row>
    <row r="490" spans="1:2" x14ac:dyDescent="0.3">
      <c r="A490">
        <v>1.51</v>
      </c>
      <c r="B490">
        <v>9.3805893475358673</v>
      </c>
    </row>
    <row r="491" spans="1:2" x14ac:dyDescent="0.3">
      <c r="A491">
        <v>1.1299999999999999</v>
      </c>
      <c r="B491">
        <v>8.5496603815537391</v>
      </c>
    </row>
    <row r="492" spans="1:2" x14ac:dyDescent="0.3">
      <c r="A492">
        <v>1.33</v>
      </c>
      <c r="B492">
        <v>8.7895077867368965</v>
      </c>
    </row>
    <row r="493" spans="1:2" x14ac:dyDescent="0.3">
      <c r="A493">
        <v>1.62</v>
      </c>
      <c r="B493">
        <v>9.5749834855640916</v>
      </c>
    </row>
    <row r="494" spans="1:2" x14ac:dyDescent="0.3">
      <c r="A494">
        <v>1.2</v>
      </c>
      <c r="B494">
        <v>8.6693991243055688</v>
      </c>
    </row>
    <row r="495" spans="1:2" x14ac:dyDescent="0.3">
      <c r="A495">
        <v>1.2</v>
      </c>
      <c r="B495">
        <v>8.533656917446903</v>
      </c>
    </row>
    <row r="496" spans="1:2" x14ac:dyDescent="0.3">
      <c r="A496">
        <v>1.6</v>
      </c>
      <c r="B496">
        <v>9.5426611460463437</v>
      </c>
    </row>
    <row r="497" spans="1:2" x14ac:dyDescent="0.3">
      <c r="A497">
        <v>1.21</v>
      </c>
      <c r="B497">
        <v>8.6769282495373972</v>
      </c>
    </row>
    <row r="498" spans="1:2" x14ac:dyDescent="0.3">
      <c r="A498">
        <v>1.05</v>
      </c>
      <c r="B498">
        <v>8.862625169408922</v>
      </c>
    </row>
    <row r="499" spans="1:2" x14ac:dyDescent="0.3">
      <c r="A499">
        <v>1.52</v>
      </c>
      <c r="B499">
        <v>9.2321997063290766</v>
      </c>
    </row>
    <row r="500" spans="1:2" x14ac:dyDescent="0.3">
      <c r="A500">
        <v>1.01</v>
      </c>
      <c r="B500">
        <v>8.5175931114375647</v>
      </c>
    </row>
    <row r="501" spans="1:2" x14ac:dyDescent="0.3">
      <c r="A501">
        <v>1.27</v>
      </c>
      <c r="B501">
        <v>8.4719865985781588</v>
      </c>
    </row>
    <row r="502" spans="1:2" x14ac:dyDescent="0.3">
      <c r="A502">
        <v>1.02</v>
      </c>
      <c r="B502">
        <v>8.2930491397684438</v>
      </c>
    </row>
    <row r="503" spans="1:2" x14ac:dyDescent="0.3">
      <c r="A503">
        <v>1.39</v>
      </c>
      <c r="B503">
        <v>9.0449939193881903</v>
      </c>
    </row>
    <row r="504" spans="1:2" x14ac:dyDescent="0.3">
      <c r="A504">
        <v>1.1299999999999999</v>
      </c>
      <c r="B504">
        <v>9.1631439371452075</v>
      </c>
    </row>
    <row r="505" spans="1:2" x14ac:dyDescent="0.3">
      <c r="A505">
        <v>1.37</v>
      </c>
      <c r="B505">
        <v>9.2326887756399447</v>
      </c>
    </row>
    <row r="506" spans="1:2" x14ac:dyDescent="0.3">
      <c r="A506">
        <v>1.25</v>
      </c>
      <c r="B506">
        <v>8.5316876375666908</v>
      </c>
    </row>
    <row r="507" spans="1:2" x14ac:dyDescent="0.3">
      <c r="A507">
        <v>1.04</v>
      </c>
      <c r="B507">
        <v>8.6796521191139409</v>
      </c>
    </row>
    <row r="508" spans="1:2" x14ac:dyDescent="0.3">
      <c r="A508">
        <v>1.2</v>
      </c>
      <c r="B508">
        <v>8.8267345982209111</v>
      </c>
    </row>
    <row r="509" spans="1:2" x14ac:dyDescent="0.3">
      <c r="A509">
        <v>1.5</v>
      </c>
      <c r="B509">
        <v>8.6830465555028855</v>
      </c>
    </row>
    <row r="510" spans="1:2" x14ac:dyDescent="0.3">
      <c r="A510">
        <v>1.06</v>
      </c>
      <c r="B510">
        <v>9.0262973342838873</v>
      </c>
    </row>
    <row r="511" spans="1:2" x14ac:dyDescent="0.3">
      <c r="A511">
        <v>2</v>
      </c>
      <c r="B511">
        <v>9.5751917971990501</v>
      </c>
    </row>
    <row r="512" spans="1:2" x14ac:dyDescent="0.3">
      <c r="A512">
        <v>1.01</v>
      </c>
      <c r="B512">
        <v>7.8192344538590701</v>
      </c>
    </row>
    <row r="513" spans="1:2" x14ac:dyDescent="0.3">
      <c r="A513">
        <v>1.34</v>
      </c>
      <c r="B513">
        <v>8.5077487325882384</v>
      </c>
    </row>
    <row r="514" spans="1:2" x14ac:dyDescent="0.3">
      <c r="A514">
        <v>1.25</v>
      </c>
      <c r="B514">
        <v>8.8882048714550219</v>
      </c>
    </row>
    <row r="515" spans="1:2" x14ac:dyDescent="0.3">
      <c r="A515">
        <v>1.23</v>
      </c>
      <c r="B515">
        <v>8.5546816358272295</v>
      </c>
    </row>
    <row r="516" spans="1:2" x14ac:dyDescent="0.3">
      <c r="A516">
        <v>1.01</v>
      </c>
      <c r="B516">
        <v>9.0515790795912405</v>
      </c>
    </row>
    <row r="517" spans="1:2" x14ac:dyDescent="0.3">
      <c r="A517">
        <v>1.01</v>
      </c>
      <c r="B517">
        <v>8.4062616307089559</v>
      </c>
    </row>
    <row r="518" spans="1:2" x14ac:dyDescent="0.3">
      <c r="A518">
        <v>1.1599999999999999</v>
      </c>
      <c r="B518">
        <v>8.4912598093897333</v>
      </c>
    </row>
    <row r="519" spans="1:2" x14ac:dyDescent="0.3">
      <c r="A519">
        <v>1.07</v>
      </c>
      <c r="B519">
        <v>8.7323045710331826</v>
      </c>
    </row>
    <row r="520" spans="1:2" x14ac:dyDescent="0.3">
      <c r="A520">
        <v>1.56</v>
      </c>
      <c r="B520">
        <v>8.6597338781983471</v>
      </c>
    </row>
    <row r="521" spans="1:2" x14ac:dyDescent="0.3">
      <c r="A521">
        <v>1.55</v>
      </c>
      <c r="B521">
        <v>8.8630498279190899</v>
      </c>
    </row>
    <row r="522" spans="1:2" x14ac:dyDescent="0.3">
      <c r="A522">
        <v>1.02</v>
      </c>
      <c r="B522">
        <v>8.4409598854166479</v>
      </c>
    </row>
    <row r="523" spans="1:2" x14ac:dyDescent="0.3">
      <c r="A523">
        <v>1.17</v>
      </c>
      <c r="B523">
        <v>8.4589282832842621</v>
      </c>
    </row>
    <row r="524" spans="1:2" x14ac:dyDescent="0.3">
      <c r="A524">
        <v>1.62</v>
      </c>
      <c r="B524">
        <v>9.5782420595293818</v>
      </c>
    </row>
    <row r="525" spans="1:2" x14ac:dyDescent="0.3">
      <c r="A525">
        <v>1.51</v>
      </c>
      <c r="B525">
        <v>8.2252353241016678</v>
      </c>
    </row>
    <row r="526" spans="1:2" x14ac:dyDescent="0.3">
      <c r="A526">
        <v>1.06</v>
      </c>
      <c r="B526">
        <v>8.2550489027522946</v>
      </c>
    </row>
    <row r="527" spans="1:2" x14ac:dyDescent="0.3">
      <c r="A527">
        <v>1.0900000000000001</v>
      </c>
      <c r="B527">
        <v>8.2860174684047632</v>
      </c>
    </row>
    <row r="528" spans="1:2" x14ac:dyDescent="0.3">
      <c r="A528">
        <v>1.51</v>
      </c>
      <c r="B528">
        <v>9.5962148303193437</v>
      </c>
    </row>
    <row r="529" spans="1:2" x14ac:dyDescent="0.3">
      <c r="A529">
        <v>1.1000000000000001</v>
      </c>
      <c r="B529">
        <v>8.1897996187282285</v>
      </c>
    </row>
    <row r="530" spans="1:2" x14ac:dyDescent="0.3">
      <c r="A530">
        <v>1.02</v>
      </c>
      <c r="B530">
        <v>8.3518467388282449</v>
      </c>
    </row>
    <row r="531" spans="1:2" x14ac:dyDescent="0.3">
      <c r="A531">
        <v>1.1499999999999999</v>
      </c>
      <c r="B531">
        <v>9.1077537832010815</v>
      </c>
    </row>
    <row r="532" spans="1:2" x14ac:dyDescent="0.3">
      <c r="A532">
        <v>2</v>
      </c>
      <c r="B532">
        <v>9.7553934942914005</v>
      </c>
    </row>
    <row r="533" spans="1:2" x14ac:dyDescent="0.3">
      <c r="A533">
        <v>1.2</v>
      </c>
      <c r="B533">
        <v>8.5251613610654147</v>
      </c>
    </row>
    <row r="534" spans="1:2" x14ac:dyDescent="0.3">
      <c r="A534">
        <v>1.1299999999999999</v>
      </c>
      <c r="B534">
        <v>8.5716813767003064</v>
      </c>
    </row>
    <row r="535" spans="1:2" x14ac:dyDescent="0.3">
      <c r="A535">
        <v>1.01</v>
      </c>
      <c r="B535">
        <v>8.4563810520194806</v>
      </c>
    </row>
    <row r="536" spans="1:2" x14ac:dyDescent="0.3">
      <c r="A536">
        <v>1.08</v>
      </c>
      <c r="B536">
        <v>8.3909494648419862</v>
      </c>
    </row>
    <row r="537" spans="1:2" x14ac:dyDescent="0.3">
      <c r="A537">
        <v>1.25</v>
      </c>
      <c r="B537">
        <v>8.4213428657594029</v>
      </c>
    </row>
    <row r="538" spans="1:2" x14ac:dyDescent="0.3">
      <c r="A538">
        <v>1.01</v>
      </c>
      <c r="B538">
        <v>8.1625162501401789</v>
      </c>
    </row>
    <row r="539" spans="1:2" x14ac:dyDescent="0.3">
      <c r="A539">
        <v>1.3</v>
      </c>
      <c r="B539">
        <v>8.7396965378430238</v>
      </c>
    </row>
    <row r="540" spans="1:2" x14ac:dyDescent="0.3">
      <c r="A540">
        <v>1.5</v>
      </c>
      <c r="B540">
        <v>9.0847771490008373</v>
      </c>
    </row>
    <row r="541" spans="1:2" x14ac:dyDescent="0.3">
      <c r="A541">
        <v>1.21</v>
      </c>
      <c r="B541">
        <v>8.7803263909466054</v>
      </c>
    </row>
    <row r="542" spans="1:2" x14ac:dyDescent="0.3">
      <c r="A542">
        <v>1.52</v>
      </c>
      <c r="B542">
        <v>9.497697391604019</v>
      </c>
    </row>
    <row r="543" spans="1:2" x14ac:dyDescent="0.3">
      <c r="A543">
        <v>1.63</v>
      </c>
      <c r="B543">
        <v>9.5145107619327653</v>
      </c>
    </row>
    <row r="544" spans="1:2" x14ac:dyDescent="0.3">
      <c r="A544">
        <v>1.01</v>
      </c>
      <c r="B544">
        <v>8.5475283912123103</v>
      </c>
    </row>
    <row r="545" spans="1:2" x14ac:dyDescent="0.3">
      <c r="A545">
        <v>1.63</v>
      </c>
      <c r="B545">
        <v>9.5752612247687665</v>
      </c>
    </row>
    <row r="546" spans="1:2" x14ac:dyDescent="0.3">
      <c r="A546">
        <v>1.1000000000000001</v>
      </c>
      <c r="B546">
        <v>8.4606228399278436</v>
      </c>
    </row>
    <row r="547" spans="1:2" x14ac:dyDescent="0.3">
      <c r="A547">
        <v>1.02</v>
      </c>
      <c r="B547">
        <v>8.4409598854166479</v>
      </c>
    </row>
    <row r="548" spans="1:2" x14ac:dyDescent="0.3">
      <c r="A548">
        <v>1.23</v>
      </c>
      <c r="B548">
        <v>9.6960327861031761</v>
      </c>
    </row>
    <row r="549" spans="1:2" x14ac:dyDescent="0.3">
      <c r="A549">
        <v>1.5</v>
      </c>
      <c r="B549">
        <v>8.7875256255329059</v>
      </c>
    </row>
    <row r="550" spans="1:2" x14ac:dyDescent="0.3">
      <c r="A550">
        <v>1.54</v>
      </c>
      <c r="B550">
        <v>8.9680140012451997</v>
      </c>
    </row>
    <row r="551" spans="1:2" x14ac:dyDescent="0.3">
      <c r="A551">
        <v>1.01</v>
      </c>
      <c r="B551">
        <v>8.4073783254090309</v>
      </c>
    </row>
    <row r="552" spans="1:2" x14ac:dyDescent="0.3">
      <c r="A552">
        <v>1.06</v>
      </c>
      <c r="B552">
        <v>9.4447798830322434</v>
      </c>
    </row>
    <row r="553" spans="1:2" x14ac:dyDescent="0.3">
      <c r="A553">
        <v>1.53</v>
      </c>
      <c r="B553">
        <v>9.4457286497068296</v>
      </c>
    </row>
    <row r="554" spans="1:2" x14ac:dyDescent="0.3">
      <c r="A554">
        <v>1.51</v>
      </c>
      <c r="B554">
        <v>8.9461143755607431</v>
      </c>
    </row>
    <row r="555" spans="1:2" x14ac:dyDescent="0.3">
      <c r="A555">
        <v>1.1299999999999999</v>
      </c>
      <c r="B555">
        <v>8.4914650428435063</v>
      </c>
    </row>
    <row r="556" spans="1:2" x14ac:dyDescent="0.3">
      <c r="A556">
        <v>1.01</v>
      </c>
      <c r="B556">
        <v>8.7993600831799075</v>
      </c>
    </row>
    <row r="557" spans="1:2" x14ac:dyDescent="0.3">
      <c r="A557">
        <v>1.02</v>
      </c>
      <c r="B557">
        <v>8.467582690862903</v>
      </c>
    </row>
    <row r="558" spans="1:2" x14ac:dyDescent="0.3">
      <c r="A558">
        <v>1.19</v>
      </c>
      <c r="B558">
        <v>8.5952647268363922</v>
      </c>
    </row>
    <row r="559" spans="1:2" x14ac:dyDescent="0.3">
      <c r="A559">
        <v>1.2</v>
      </c>
      <c r="B559">
        <v>8.7293971226920615</v>
      </c>
    </row>
    <row r="560" spans="1:2" x14ac:dyDescent="0.3">
      <c r="A560">
        <v>1.51</v>
      </c>
      <c r="B560">
        <v>9.2198945847809952</v>
      </c>
    </row>
    <row r="561" spans="1:2" x14ac:dyDescent="0.3">
      <c r="A561">
        <v>1.01</v>
      </c>
      <c r="B561">
        <v>8.5910011185609569</v>
      </c>
    </row>
    <row r="562" spans="1:2" x14ac:dyDescent="0.3">
      <c r="A562">
        <v>1.03</v>
      </c>
      <c r="B562">
        <v>8.4484859934064467</v>
      </c>
    </row>
    <row r="563" spans="1:2" x14ac:dyDescent="0.3">
      <c r="A563">
        <v>1.01</v>
      </c>
      <c r="B563">
        <v>8.2799507157225261</v>
      </c>
    </row>
    <row r="564" spans="1:2" x14ac:dyDescent="0.3">
      <c r="A564">
        <v>1.2</v>
      </c>
      <c r="B564">
        <v>8.7719904365322421</v>
      </c>
    </row>
    <row r="565" spans="1:2" x14ac:dyDescent="0.3">
      <c r="A565">
        <v>1.21</v>
      </c>
      <c r="B565">
        <v>8.6990146231685106</v>
      </c>
    </row>
    <row r="566" spans="1:2" x14ac:dyDescent="0.3">
      <c r="A566">
        <v>1.03</v>
      </c>
      <c r="B566">
        <v>8.5379757305987667</v>
      </c>
    </row>
    <row r="567" spans="1:2" x14ac:dyDescent="0.3">
      <c r="A567">
        <v>1.05</v>
      </c>
      <c r="B567">
        <v>8.3216648071350008</v>
      </c>
    </row>
    <row r="568" spans="1:2" x14ac:dyDescent="0.3">
      <c r="A568">
        <v>1.58</v>
      </c>
      <c r="B568">
        <v>9.4344434627850919</v>
      </c>
    </row>
    <row r="569" spans="1:2" x14ac:dyDescent="0.3">
      <c r="A569">
        <v>1.72</v>
      </c>
      <c r="B569">
        <v>9.8378817954381343</v>
      </c>
    </row>
    <row r="570" spans="1:2" x14ac:dyDescent="0.3">
      <c r="A570">
        <v>1.01</v>
      </c>
      <c r="B570">
        <v>8.5996944129279811</v>
      </c>
    </row>
    <row r="571" spans="1:2" x14ac:dyDescent="0.3">
      <c r="A571">
        <v>1.01</v>
      </c>
      <c r="B571">
        <v>8.2206721702972523</v>
      </c>
    </row>
    <row r="572" spans="1:2" x14ac:dyDescent="0.3">
      <c r="A572">
        <v>1.2</v>
      </c>
      <c r="B572">
        <v>8.5794165345963691</v>
      </c>
    </row>
    <row r="573" spans="1:2" x14ac:dyDescent="0.3">
      <c r="A573">
        <v>1.02</v>
      </c>
      <c r="B573">
        <v>8.4246392098056297</v>
      </c>
    </row>
    <row r="574" spans="1:2" x14ac:dyDescent="0.3">
      <c r="A574">
        <v>1.01</v>
      </c>
      <c r="B574">
        <v>8.3779311240827301</v>
      </c>
    </row>
    <row r="575" spans="1:2" x14ac:dyDescent="0.3">
      <c r="A575">
        <v>1.57</v>
      </c>
      <c r="B575">
        <v>9.1607298714228484</v>
      </c>
    </row>
    <row r="576" spans="1:2" x14ac:dyDescent="0.3">
      <c r="A576">
        <v>1.2</v>
      </c>
      <c r="B576">
        <v>8.5659833555856686</v>
      </c>
    </row>
    <row r="577" spans="1:2" x14ac:dyDescent="0.3">
      <c r="A577">
        <v>1.51</v>
      </c>
      <c r="B577">
        <v>8.9480661034589346</v>
      </c>
    </row>
    <row r="578" spans="1:2" x14ac:dyDescent="0.3">
      <c r="A578">
        <v>1.5</v>
      </c>
      <c r="B578">
        <v>9.2646391453835619</v>
      </c>
    </row>
    <row r="579" spans="1:2" x14ac:dyDescent="0.3">
      <c r="A579">
        <v>1.21</v>
      </c>
      <c r="B579">
        <v>8.8499442272355964</v>
      </c>
    </row>
    <row r="580" spans="1:2" x14ac:dyDescent="0.3">
      <c r="A580">
        <v>1.07</v>
      </c>
      <c r="B580">
        <v>9.0641578617981011</v>
      </c>
    </row>
    <row r="581" spans="1:2" x14ac:dyDescent="0.3">
      <c r="A581">
        <v>1.08</v>
      </c>
      <c r="B581">
        <v>8.3806859467615737</v>
      </c>
    </row>
    <row r="582" spans="1:2" x14ac:dyDescent="0.3">
      <c r="A582">
        <v>1.75</v>
      </c>
      <c r="B582">
        <v>9.5721322022943767</v>
      </c>
    </row>
    <row r="583" spans="1:2" x14ac:dyDescent="0.3">
      <c r="A583">
        <v>1.01</v>
      </c>
      <c r="B583">
        <v>7.9529667909231314</v>
      </c>
    </row>
    <row r="584" spans="1:2" x14ac:dyDescent="0.3">
      <c r="A584">
        <v>1.23</v>
      </c>
      <c r="B584">
        <v>9.0365820458427155</v>
      </c>
    </row>
    <row r="585" spans="1:2" x14ac:dyDescent="0.3">
      <c r="A585">
        <v>1.51</v>
      </c>
      <c r="B585">
        <v>9.1552504056582222</v>
      </c>
    </row>
    <row r="586" spans="1:2" x14ac:dyDescent="0.3">
      <c r="A586">
        <v>1.71</v>
      </c>
      <c r="B586">
        <v>9.659567149523216</v>
      </c>
    </row>
    <row r="587" spans="1:2" x14ac:dyDescent="0.3">
      <c r="A587">
        <v>1.01</v>
      </c>
      <c r="B587">
        <v>8.8865474125120425</v>
      </c>
    </row>
    <row r="588" spans="1:2" x14ac:dyDescent="0.3">
      <c r="A588">
        <v>1.06</v>
      </c>
      <c r="B588">
        <v>8.8140332016527836</v>
      </c>
    </row>
    <row r="589" spans="1:2" x14ac:dyDescent="0.3">
      <c r="A589">
        <v>1.03</v>
      </c>
      <c r="B589">
        <v>8.6663026140040778</v>
      </c>
    </row>
    <row r="590" spans="1:2" x14ac:dyDescent="0.3">
      <c r="A590">
        <v>1.01</v>
      </c>
      <c r="B590">
        <v>9.1497407498472523</v>
      </c>
    </row>
    <row r="591" spans="1:2" x14ac:dyDescent="0.3">
      <c r="A591">
        <v>1.71</v>
      </c>
      <c r="B591">
        <v>9.2767833285248962</v>
      </c>
    </row>
    <row r="592" spans="1:2" x14ac:dyDescent="0.3">
      <c r="A592">
        <v>1.51</v>
      </c>
      <c r="B592">
        <v>9.1555673461288904</v>
      </c>
    </row>
    <row r="593" spans="1:2" x14ac:dyDescent="0.3">
      <c r="A593">
        <v>1.28</v>
      </c>
      <c r="B593">
        <v>8.8675683332064423</v>
      </c>
    </row>
    <row r="594" spans="1:2" x14ac:dyDescent="0.3">
      <c r="A594">
        <v>1.0900000000000001</v>
      </c>
      <c r="B594">
        <v>8.4682130091945194</v>
      </c>
    </row>
    <row r="595" spans="1:2" x14ac:dyDescent="0.3">
      <c r="A595">
        <v>1.02</v>
      </c>
      <c r="B595">
        <v>8.4017823399049103</v>
      </c>
    </row>
    <row r="596" spans="1:2" x14ac:dyDescent="0.3">
      <c r="A596">
        <v>1.21</v>
      </c>
      <c r="B596">
        <v>8.5799801795150028</v>
      </c>
    </row>
    <row r="597" spans="1:2" x14ac:dyDescent="0.3">
      <c r="A597">
        <v>1.1299999999999999</v>
      </c>
      <c r="B597">
        <v>8.5896998822029857</v>
      </c>
    </row>
    <row r="598" spans="1:2" x14ac:dyDescent="0.3">
      <c r="A598">
        <v>1.06</v>
      </c>
      <c r="B598">
        <v>8.828054536815424</v>
      </c>
    </row>
    <row r="599" spans="1:2" x14ac:dyDescent="0.3">
      <c r="A599">
        <v>1.02</v>
      </c>
      <c r="B599">
        <v>8.0705935399495186</v>
      </c>
    </row>
    <row r="600" spans="1:2" x14ac:dyDescent="0.3">
      <c r="A600">
        <v>1.23</v>
      </c>
      <c r="B600">
        <v>9.0337225180989069</v>
      </c>
    </row>
    <row r="601" spans="1:2" x14ac:dyDescent="0.3">
      <c r="A601">
        <v>1.02</v>
      </c>
      <c r="B601">
        <v>8.3889051711147058</v>
      </c>
    </row>
    <row r="602" spans="1:2" x14ac:dyDescent="0.3">
      <c r="A602">
        <v>1.5</v>
      </c>
      <c r="B602">
        <v>9.5727587905419806</v>
      </c>
    </row>
    <row r="603" spans="1:2" x14ac:dyDescent="0.3">
      <c r="A603">
        <v>1.04</v>
      </c>
      <c r="B603">
        <v>8.7268056084460959</v>
      </c>
    </row>
    <row r="604" spans="1:2" x14ac:dyDescent="0.3">
      <c r="A604">
        <v>1.01</v>
      </c>
      <c r="B604">
        <v>8.3392619829235759</v>
      </c>
    </row>
    <row r="605" spans="1:2" x14ac:dyDescent="0.3">
      <c r="A605">
        <v>1.1200000000000001</v>
      </c>
      <c r="B605">
        <v>9.1549333647044442</v>
      </c>
    </row>
    <row r="606" spans="1:2" x14ac:dyDescent="0.3">
      <c r="A606">
        <v>1.21</v>
      </c>
      <c r="B606">
        <v>9.2575101764525733</v>
      </c>
    </row>
    <row r="607" spans="1:2" x14ac:dyDescent="0.3">
      <c r="A607">
        <v>1.53</v>
      </c>
      <c r="B607">
        <v>8.9898183813669252</v>
      </c>
    </row>
    <row r="608" spans="1:2" x14ac:dyDescent="0.3">
      <c r="A608">
        <v>1.2</v>
      </c>
      <c r="B608">
        <v>8.2766491254218604</v>
      </c>
    </row>
    <row r="609" spans="1:2" x14ac:dyDescent="0.3">
      <c r="A609">
        <v>1.51</v>
      </c>
      <c r="B609">
        <v>9.5962148303193437</v>
      </c>
    </row>
    <row r="610" spans="1:2" x14ac:dyDescent="0.3">
      <c r="A610">
        <v>1.03</v>
      </c>
      <c r="B610">
        <v>9.0758942754232592</v>
      </c>
    </row>
    <row r="611" spans="1:2" x14ac:dyDescent="0.3">
      <c r="A611">
        <v>1.2</v>
      </c>
      <c r="B611">
        <v>9.3853855197993603</v>
      </c>
    </row>
    <row r="612" spans="1:2" x14ac:dyDescent="0.3">
      <c r="A612">
        <v>1.55</v>
      </c>
      <c r="B612">
        <v>9.2786530121582693</v>
      </c>
    </row>
    <row r="613" spans="1:2" x14ac:dyDescent="0.3">
      <c r="A613">
        <v>1.01</v>
      </c>
      <c r="B613">
        <v>8.5731953815315229</v>
      </c>
    </row>
    <row r="614" spans="1:2" x14ac:dyDescent="0.3">
      <c r="A614">
        <v>1.5</v>
      </c>
      <c r="B614">
        <v>8.9406291848456387</v>
      </c>
    </row>
    <row r="615" spans="1:2" x14ac:dyDescent="0.3">
      <c r="A615">
        <v>1.7</v>
      </c>
      <c r="B615">
        <v>9.3061049939605613</v>
      </c>
    </row>
    <row r="616" spans="1:2" x14ac:dyDescent="0.3">
      <c r="A616">
        <v>1.0900000000000001</v>
      </c>
      <c r="B616">
        <v>8.4303272583945752</v>
      </c>
    </row>
    <row r="617" spans="1:2" x14ac:dyDescent="0.3">
      <c r="A617">
        <v>1.0900000000000001</v>
      </c>
      <c r="B617">
        <v>8.2661644366124918</v>
      </c>
    </row>
    <row r="618" spans="1:2" x14ac:dyDescent="0.3">
      <c r="A618">
        <v>1.04</v>
      </c>
      <c r="B618">
        <v>9.3298108719523487</v>
      </c>
    </row>
    <row r="619" spans="1:2" x14ac:dyDescent="0.3">
      <c r="A619">
        <v>1.06</v>
      </c>
      <c r="B619">
        <v>8.4011087123954358</v>
      </c>
    </row>
    <row r="620" spans="1:2" x14ac:dyDescent="0.3">
      <c r="A620">
        <v>1.01</v>
      </c>
      <c r="B620">
        <v>8.3929895879569312</v>
      </c>
    </row>
    <row r="621" spans="1:2" x14ac:dyDescent="0.3">
      <c r="A621">
        <v>1.01</v>
      </c>
      <c r="B621">
        <v>8.7626460296502824</v>
      </c>
    </row>
    <row r="622" spans="1:2" x14ac:dyDescent="0.3">
      <c r="A622">
        <v>1.51</v>
      </c>
      <c r="B622">
        <v>9.1215091582695678</v>
      </c>
    </row>
    <row r="623" spans="1:2" x14ac:dyDescent="0.3">
      <c r="A623">
        <v>1.4</v>
      </c>
      <c r="B623">
        <v>8.6522484224091016</v>
      </c>
    </row>
    <row r="624" spans="1:2" x14ac:dyDescent="0.3">
      <c r="A624">
        <v>1.71</v>
      </c>
      <c r="B624">
        <v>9.2158253022067527</v>
      </c>
    </row>
    <row r="625" spans="1:2" x14ac:dyDescent="0.3">
      <c r="A625">
        <v>1.68</v>
      </c>
      <c r="B625">
        <v>8.6595604327031594</v>
      </c>
    </row>
    <row r="626" spans="1:2" x14ac:dyDescent="0.3">
      <c r="A626">
        <v>1.1100000000000001</v>
      </c>
      <c r="B626">
        <v>8.9699234919915156</v>
      </c>
    </row>
    <row r="627" spans="1:2" x14ac:dyDescent="0.3">
      <c r="A627">
        <v>1.51</v>
      </c>
      <c r="B627">
        <v>9.4182484506476154</v>
      </c>
    </row>
    <row r="628" spans="1:2" x14ac:dyDescent="0.3">
      <c r="A628">
        <v>1.05</v>
      </c>
      <c r="B628">
        <v>8.8444805184603776</v>
      </c>
    </row>
    <row r="629" spans="1:2" x14ac:dyDescent="0.3">
      <c r="A629">
        <v>1.1000000000000001</v>
      </c>
      <c r="B629">
        <v>8.8568033567283777</v>
      </c>
    </row>
    <row r="630" spans="1:2" x14ac:dyDescent="0.3">
      <c r="A630">
        <v>1.5</v>
      </c>
      <c r="B630">
        <v>9.1357245785953936</v>
      </c>
    </row>
    <row r="631" spans="1:2" x14ac:dyDescent="0.3">
      <c r="A631">
        <v>1.22</v>
      </c>
      <c r="B631">
        <v>8.8482220683713848</v>
      </c>
    </row>
    <row r="632" spans="1:2" x14ac:dyDescent="0.3">
      <c r="A632">
        <v>1.18</v>
      </c>
      <c r="B632">
        <v>8.5900718368288107</v>
      </c>
    </row>
    <row r="633" spans="1:2" x14ac:dyDescent="0.3">
      <c r="A633">
        <v>1.1200000000000001</v>
      </c>
      <c r="B633">
        <v>8.4069317971587001</v>
      </c>
    </row>
    <row r="634" spans="1:2" x14ac:dyDescent="0.3">
      <c r="A634">
        <v>1.23</v>
      </c>
      <c r="B634">
        <v>8.533656917446903</v>
      </c>
    </row>
    <row r="635" spans="1:2" x14ac:dyDescent="0.3">
      <c r="A635">
        <v>1.56</v>
      </c>
      <c r="B635">
        <v>9.07829359105585</v>
      </c>
    </row>
    <row r="636" spans="1:2" x14ac:dyDescent="0.3">
      <c r="A636">
        <v>1.01</v>
      </c>
      <c r="B636">
        <v>8.4943338972701543</v>
      </c>
    </row>
    <row r="637" spans="1:2" x14ac:dyDescent="0.3">
      <c r="A637">
        <v>1.01</v>
      </c>
      <c r="B637">
        <v>8.7701285275381835</v>
      </c>
    </row>
    <row r="638" spans="1:2" x14ac:dyDescent="0.3">
      <c r="A638">
        <v>1.1000000000000001</v>
      </c>
      <c r="B638">
        <v>8.8028231597418873</v>
      </c>
    </row>
    <row r="639" spans="1:2" x14ac:dyDescent="0.3">
      <c r="A639">
        <v>1.03</v>
      </c>
      <c r="B639">
        <v>9.1318381438212253</v>
      </c>
    </row>
    <row r="640" spans="1:2" x14ac:dyDescent="0.3">
      <c r="A640">
        <v>1.01</v>
      </c>
      <c r="B640">
        <v>8.1559363379723937</v>
      </c>
    </row>
    <row r="641" spans="1:2" x14ac:dyDescent="0.3">
      <c r="A641">
        <v>1.2</v>
      </c>
      <c r="B641">
        <v>8.7867622084410915</v>
      </c>
    </row>
    <row r="642" spans="1:2" x14ac:dyDescent="0.3">
      <c r="A642">
        <v>1.1000000000000001</v>
      </c>
      <c r="B642">
        <v>8.6532962744085786</v>
      </c>
    </row>
    <row r="643" spans="1:2" x14ac:dyDescent="0.3">
      <c r="A643">
        <v>1.74</v>
      </c>
      <c r="B643">
        <v>9.3101857069458998</v>
      </c>
    </row>
    <row r="644" spans="1:2" x14ac:dyDescent="0.3">
      <c r="A644">
        <v>1.51</v>
      </c>
      <c r="B644">
        <v>9.1604145632064569</v>
      </c>
    </row>
    <row r="645" spans="1:2" x14ac:dyDescent="0.3">
      <c r="A645">
        <v>1.54</v>
      </c>
      <c r="B645">
        <v>9.6159388045295824</v>
      </c>
    </row>
    <row r="646" spans="1:2" x14ac:dyDescent="0.3">
      <c r="A646">
        <v>1.57</v>
      </c>
      <c r="B646">
        <v>9.1949221192478028</v>
      </c>
    </row>
    <row r="647" spans="1:2" x14ac:dyDescent="0.3">
      <c r="A647">
        <v>1.5</v>
      </c>
      <c r="B647">
        <v>9.1177863903655751</v>
      </c>
    </row>
    <row r="648" spans="1:2" x14ac:dyDescent="0.3">
      <c r="A648">
        <v>1.01</v>
      </c>
      <c r="B648">
        <v>8.2802042332799743</v>
      </c>
    </row>
    <row r="649" spans="1:2" x14ac:dyDescent="0.3">
      <c r="A649">
        <v>1.01</v>
      </c>
      <c r="B649">
        <v>8.3231228875877346</v>
      </c>
    </row>
    <row r="650" spans="1:2" x14ac:dyDescent="0.3">
      <c r="A650">
        <v>1.5</v>
      </c>
      <c r="B650">
        <v>9.456184308811169</v>
      </c>
    </row>
    <row r="651" spans="1:2" x14ac:dyDescent="0.3">
      <c r="A651">
        <v>1.01</v>
      </c>
      <c r="B651">
        <v>8.4536142097733666</v>
      </c>
    </row>
    <row r="652" spans="1:2" x14ac:dyDescent="0.3">
      <c r="A652">
        <v>1.25</v>
      </c>
      <c r="B652">
        <v>8.8053751389096693</v>
      </c>
    </row>
    <row r="653" spans="1:2" x14ac:dyDescent="0.3">
      <c r="A653">
        <v>1.01</v>
      </c>
      <c r="B653">
        <v>8.176110342237342</v>
      </c>
    </row>
    <row r="654" spans="1:2" x14ac:dyDescent="0.3">
      <c r="A654">
        <v>1.7</v>
      </c>
      <c r="B654">
        <v>8.6991813593089535</v>
      </c>
    </row>
    <row r="655" spans="1:2" x14ac:dyDescent="0.3">
      <c r="A655">
        <v>1.18</v>
      </c>
      <c r="B655">
        <v>8.3497208374724892</v>
      </c>
    </row>
    <row r="656" spans="1:2" x14ac:dyDescent="0.3">
      <c r="A656">
        <v>1.61</v>
      </c>
      <c r="B656">
        <v>9.745429247877853</v>
      </c>
    </row>
    <row r="657" spans="1:2" x14ac:dyDescent="0.3">
      <c r="A657">
        <v>1.33</v>
      </c>
      <c r="B657">
        <v>8.7764757893463212</v>
      </c>
    </row>
    <row r="658" spans="1:2" x14ac:dyDescent="0.3">
      <c r="A658">
        <v>1.74</v>
      </c>
      <c r="B658">
        <v>9.3953250461896207</v>
      </c>
    </row>
    <row r="659" spans="1:2" x14ac:dyDescent="0.3">
      <c r="A659">
        <v>1.08</v>
      </c>
      <c r="B659">
        <v>8.8480784211686672</v>
      </c>
    </row>
    <row r="660" spans="1:2" x14ac:dyDescent="0.3">
      <c r="A660">
        <v>1.04</v>
      </c>
      <c r="B660">
        <v>8.3551447394618386</v>
      </c>
    </row>
    <row r="661" spans="1:2" x14ac:dyDescent="0.3">
      <c r="A661">
        <v>1.04</v>
      </c>
      <c r="B661">
        <v>8.5492730848796494</v>
      </c>
    </row>
    <row r="662" spans="1:2" x14ac:dyDescent="0.3">
      <c r="A662">
        <v>1.1100000000000001</v>
      </c>
      <c r="B662">
        <v>8.6623319570824755</v>
      </c>
    </row>
    <row r="663" spans="1:2" x14ac:dyDescent="0.3">
      <c r="A663">
        <v>1.58</v>
      </c>
      <c r="B663">
        <v>9.5374114126563345</v>
      </c>
    </row>
    <row r="664" spans="1:2" x14ac:dyDescent="0.3">
      <c r="A664">
        <v>1.5</v>
      </c>
      <c r="B664">
        <v>9.2183085416253601</v>
      </c>
    </row>
    <row r="665" spans="1:2" x14ac:dyDescent="0.3">
      <c r="A665">
        <v>1.51</v>
      </c>
      <c r="B665">
        <v>9.8419312468370226</v>
      </c>
    </row>
    <row r="666" spans="1:2" x14ac:dyDescent="0.3">
      <c r="A666">
        <v>1.1599999999999999</v>
      </c>
      <c r="B666">
        <v>8.5129843466421828</v>
      </c>
    </row>
    <row r="667" spans="1:2" x14ac:dyDescent="0.3">
      <c r="A667">
        <v>1.04</v>
      </c>
      <c r="B667">
        <v>9.1553560636434224</v>
      </c>
    </row>
    <row r="668" spans="1:2" x14ac:dyDescent="0.3">
      <c r="A668">
        <v>1.59</v>
      </c>
      <c r="B668">
        <v>9.470471375340674</v>
      </c>
    </row>
    <row r="669" spans="1:2" x14ac:dyDescent="0.3">
      <c r="A669">
        <v>1.22</v>
      </c>
      <c r="B669">
        <v>8.5119796243633505</v>
      </c>
    </row>
    <row r="670" spans="1:2" x14ac:dyDescent="0.3">
      <c r="A670">
        <v>1.03</v>
      </c>
      <c r="B670">
        <v>8.5811065171598901</v>
      </c>
    </row>
    <row r="671" spans="1:2" x14ac:dyDescent="0.3">
      <c r="A671">
        <v>1.51</v>
      </c>
      <c r="B671">
        <v>8.6569551337913957</v>
      </c>
    </row>
    <row r="672" spans="1:2" x14ac:dyDescent="0.3">
      <c r="A672">
        <v>1.27</v>
      </c>
      <c r="B672">
        <v>8.58876938990546</v>
      </c>
    </row>
    <row r="673" spans="1:2" x14ac:dyDescent="0.3">
      <c r="A673">
        <v>1.01</v>
      </c>
      <c r="B673">
        <v>8.0783781036265196</v>
      </c>
    </row>
    <row r="674" spans="1:2" x14ac:dyDescent="0.3">
      <c r="A674">
        <v>1.21</v>
      </c>
      <c r="B674">
        <v>8.9873218128501247</v>
      </c>
    </row>
    <row r="675" spans="1:2" x14ac:dyDescent="0.3">
      <c r="A675">
        <v>1.42</v>
      </c>
      <c r="B675">
        <v>8.8978190095107568</v>
      </c>
    </row>
    <row r="676" spans="1:2" x14ac:dyDescent="0.3">
      <c r="A676">
        <v>1.01</v>
      </c>
      <c r="B676">
        <v>8.6404722075764084</v>
      </c>
    </row>
    <row r="677" spans="1:2" x14ac:dyDescent="0.3">
      <c r="A677">
        <v>1.0900000000000001</v>
      </c>
      <c r="B677">
        <v>9.0423949811267352</v>
      </c>
    </row>
    <row r="678" spans="1:2" x14ac:dyDescent="0.3">
      <c r="A678">
        <v>1.01</v>
      </c>
      <c r="B678">
        <v>8.5057277133069586</v>
      </c>
    </row>
    <row r="679" spans="1:2" x14ac:dyDescent="0.3">
      <c r="A679">
        <v>1.02</v>
      </c>
      <c r="B679">
        <v>9.1827636042059488</v>
      </c>
    </row>
    <row r="680" spans="1:2" x14ac:dyDescent="0.3">
      <c r="A680">
        <v>1.2</v>
      </c>
      <c r="B680">
        <v>8.7122664321353547</v>
      </c>
    </row>
    <row r="681" spans="1:2" x14ac:dyDescent="0.3">
      <c r="A681">
        <v>1.26</v>
      </c>
      <c r="B681">
        <v>8.4307634634178505</v>
      </c>
    </row>
    <row r="682" spans="1:2" x14ac:dyDescent="0.3">
      <c r="A682">
        <v>1.5</v>
      </c>
      <c r="B682">
        <v>8.740336742730447</v>
      </c>
    </row>
    <row r="683" spans="1:2" x14ac:dyDescent="0.3">
      <c r="A683">
        <v>1.55</v>
      </c>
      <c r="B683">
        <v>9.1802934506238856</v>
      </c>
    </row>
    <row r="684" spans="1:2" x14ac:dyDescent="0.3">
      <c r="A684">
        <v>1.56</v>
      </c>
      <c r="B684">
        <v>9.1182250830683778</v>
      </c>
    </row>
    <row r="685" spans="1:2" x14ac:dyDescent="0.3">
      <c r="A685">
        <v>1.17</v>
      </c>
      <c r="B685">
        <v>9.0186954877213434</v>
      </c>
    </row>
    <row r="686" spans="1:2" x14ac:dyDescent="0.3">
      <c r="A686">
        <v>1.01</v>
      </c>
      <c r="B686">
        <v>8.2112113617930227</v>
      </c>
    </row>
    <row r="687" spans="1:2" x14ac:dyDescent="0.3">
      <c r="A687">
        <v>1.06</v>
      </c>
      <c r="B687">
        <v>8.5573749810490689</v>
      </c>
    </row>
    <row r="688" spans="1:2" x14ac:dyDescent="0.3">
      <c r="A688">
        <v>1.53</v>
      </c>
      <c r="B688">
        <v>8.9461143755607431</v>
      </c>
    </row>
    <row r="689" spans="1:2" x14ac:dyDescent="0.3">
      <c r="A689">
        <v>1.02</v>
      </c>
      <c r="B689">
        <v>8.4158246970279489</v>
      </c>
    </row>
    <row r="690" spans="1:2" x14ac:dyDescent="0.3">
      <c r="A690">
        <v>1.51</v>
      </c>
      <c r="B690">
        <v>8.9328726219313737</v>
      </c>
    </row>
    <row r="691" spans="1:2" x14ac:dyDescent="0.3">
      <c r="A691">
        <v>2</v>
      </c>
      <c r="B691">
        <v>9.5998793295340885</v>
      </c>
    </row>
    <row r="692" spans="1:2" x14ac:dyDescent="0.3">
      <c r="A692">
        <v>1.01</v>
      </c>
      <c r="B692">
        <v>9.1538758349950555</v>
      </c>
    </row>
    <row r="693" spans="1:2" x14ac:dyDescent="0.3">
      <c r="A693">
        <v>1.01</v>
      </c>
      <c r="B693">
        <v>8.7555799721431402</v>
      </c>
    </row>
    <row r="694" spans="1:2" x14ac:dyDescent="0.3">
      <c r="A694">
        <v>1.2</v>
      </c>
      <c r="B694">
        <v>9.3444341064568821</v>
      </c>
    </row>
    <row r="695" spans="1:2" x14ac:dyDescent="0.3">
      <c r="A695">
        <v>1.2</v>
      </c>
      <c r="B695">
        <v>8.8007166287191598</v>
      </c>
    </row>
    <row r="696" spans="1:2" x14ac:dyDescent="0.3">
      <c r="A696">
        <v>1.5</v>
      </c>
      <c r="B696">
        <v>8.5694060628631714</v>
      </c>
    </row>
    <row r="697" spans="1:2" x14ac:dyDescent="0.3">
      <c r="A697">
        <v>1.5</v>
      </c>
      <c r="B697">
        <v>9.153770020487789</v>
      </c>
    </row>
    <row r="698" spans="1:2" x14ac:dyDescent="0.3">
      <c r="A698">
        <v>1.01</v>
      </c>
      <c r="B698">
        <v>8.5592943674348732</v>
      </c>
    </row>
    <row r="699" spans="1:2" x14ac:dyDescent="0.3">
      <c r="A699">
        <v>1.1200000000000001</v>
      </c>
      <c r="B699">
        <v>8.9964043014128858</v>
      </c>
    </row>
    <row r="700" spans="1:2" x14ac:dyDescent="0.3">
      <c r="A700">
        <v>1.01</v>
      </c>
      <c r="B700">
        <v>9.0962754156882095</v>
      </c>
    </row>
    <row r="701" spans="1:2" x14ac:dyDescent="0.3">
      <c r="A701">
        <v>1.1499999999999999</v>
      </c>
      <c r="B701">
        <v>8.6743678657882359</v>
      </c>
    </row>
    <row r="702" spans="1:2" x14ac:dyDescent="0.3">
      <c r="A702">
        <v>1.3</v>
      </c>
      <c r="B702">
        <v>8.5695958702092856</v>
      </c>
    </row>
    <row r="703" spans="1:2" x14ac:dyDescent="0.3">
      <c r="A703">
        <v>1.59</v>
      </c>
      <c r="B703">
        <v>9.2765961677532474</v>
      </c>
    </row>
    <row r="704" spans="1:2" x14ac:dyDescent="0.3">
      <c r="A704">
        <v>1.01</v>
      </c>
      <c r="B704">
        <v>8.6711152736884944</v>
      </c>
    </row>
    <row r="705" spans="1:2" x14ac:dyDescent="0.3">
      <c r="A705">
        <v>1.07</v>
      </c>
      <c r="B705">
        <v>8.1359327720048906</v>
      </c>
    </row>
    <row r="706" spans="1:2" x14ac:dyDescent="0.3">
      <c r="A706">
        <v>1.2</v>
      </c>
      <c r="B706">
        <v>8.6906421697065941</v>
      </c>
    </row>
    <row r="707" spans="1:2" x14ac:dyDescent="0.3">
      <c r="A707">
        <v>1.05</v>
      </c>
      <c r="B707">
        <v>8.6330187569218282</v>
      </c>
    </row>
    <row r="708" spans="1:2" x14ac:dyDescent="0.3">
      <c r="A708">
        <v>1.4</v>
      </c>
      <c r="B708">
        <v>9.2409665655179438</v>
      </c>
    </row>
    <row r="709" spans="1:2" x14ac:dyDescent="0.3">
      <c r="A709">
        <v>1.06</v>
      </c>
      <c r="B709">
        <v>7.7137846165987547</v>
      </c>
    </row>
    <row r="710" spans="1:2" x14ac:dyDescent="0.3">
      <c r="A710">
        <v>1.56</v>
      </c>
      <c r="B710">
        <v>9.3753462065604491</v>
      </c>
    </row>
    <row r="711" spans="1:2" x14ac:dyDescent="0.3">
      <c r="A711">
        <v>1.27</v>
      </c>
      <c r="B711">
        <v>8.8724871822780376</v>
      </c>
    </row>
    <row r="712" spans="1:2" x14ac:dyDescent="0.3">
      <c r="A712">
        <v>1.35</v>
      </c>
      <c r="B712">
        <v>8.8252659535157516</v>
      </c>
    </row>
    <row r="713" spans="1:2" x14ac:dyDescent="0.3">
      <c r="A713">
        <v>1.21</v>
      </c>
      <c r="B713">
        <v>9.1366938318078841</v>
      </c>
    </row>
    <row r="714" spans="1:2" x14ac:dyDescent="0.3">
      <c r="A714">
        <v>1.03</v>
      </c>
      <c r="B714">
        <v>8.3471163610387205</v>
      </c>
    </row>
    <row r="715" spans="1:2" x14ac:dyDescent="0.3">
      <c r="A715">
        <v>1.1000000000000001</v>
      </c>
      <c r="B715">
        <v>9.2780924740270017</v>
      </c>
    </row>
    <row r="716" spans="1:2" x14ac:dyDescent="0.3">
      <c r="A716">
        <v>1.6</v>
      </c>
      <c r="B716">
        <v>9.3226864318077212</v>
      </c>
    </row>
    <row r="717" spans="1:2" x14ac:dyDescent="0.3">
      <c r="A717">
        <v>1.29</v>
      </c>
      <c r="B717">
        <v>8.77539495854551</v>
      </c>
    </row>
    <row r="718" spans="1:2" x14ac:dyDescent="0.3">
      <c r="A718">
        <v>1.51</v>
      </c>
      <c r="B718">
        <v>9.5344508010415154</v>
      </c>
    </row>
    <row r="719" spans="1:2" x14ac:dyDescent="0.3">
      <c r="A719">
        <v>1.55</v>
      </c>
      <c r="B719">
        <v>9.2510983644483513</v>
      </c>
    </row>
    <row r="720" spans="1:2" x14ac:dyDescent="0.3">
      <c r="A720">
        <v>1.3</v>
      </c>
      <c r="B720">
        <v>8.8660173988102553</v>
      </c>
    </row>
    <row r="721" spans="1:2" x14ac:dyDescent="0.3">
      <c r="A721">
        <v>1.93</v>
      </c>
      <c r="B721">
        <v>9.8149841539447245</v>
      </c>
    </row>
    <row r="722" spans="1:2" x14ac:dyDescent="0.3">
      <c r="A722">
        <v>1.2</v>
      </c>
      <c r="B722">
        <v>8.5277374052919086</v>
      </c>
    </row>
    <row r="723" spans="1:2" x14ac:dyDescent="0.3">
      <c r="A723">
        <v>1.53</v>
      </c>
      <c r="B723">
        <v>8.999001866111735</v>
      </c>
    </row>
    <row r="724" spans="1:2" x14ac:dyDescent="0.3">
      <c r="A724">
        <v>1.91</v>
      </c>
      <c r="B724">
        <v>9.5005442619714735</v>
      </c>
    </row>
    <row r="725" spans="1:2" x14ac:dyDescent="0.3">
      <c r="A725">
        <v>2</v>
      </c>
      <c r="B725">
        <v>9.6755198838564258</v>
      </c>
    </row>
    <row r="726" spans="1:2" x14ac:dyDescent="0.3">
      <c r="A726">
        <v>1.51</v>
      </c>
      <c r="B726">
        <v>9.3297221289962629</v>
      </c>
    </row>
    <row r="727" spans="1:2" x14ac:dyDescent="0.3">
      <c r="A727">
        <v>1.04</v>
      </c>
      <c r="B727">
        <v>8.3327894684179586</v>
      </c>
    </row>
    <row r="728" spans="1:2" x14ac:dyDescent="0.3">
      <c r="A728">
        <v>1.07</v>
      </c>
      <c r="B728">
        <v>8.7374525875505835</v>
      </c>
    </row>
    <row r="729" spans="1:2" x14ac:dyDescent="0.3">
      <c r="A729">
        <v>1.52</v>
      </c>
      <c r="B729">
        <v>9.6423824949348003</v>
      </c>
    </row>
    <row r="730" spans="1:2" x14ac:dyDescent="0.3">
      <c r="A730">
        <v>1.19</v>
      </c>
      <c r="B730">
        <v>8.5032970862241264</v>
      </c>
    </row>
    <row r="731" spans="1:2" x14ac:dyDescent="0.3">
      <c r="A731">
        <v>1.01</v>
      </c>
      <c r="B731">
        <v>8.9444197913059149</v>
      </c>
    </row>
    <row r="732" spans="1:2" x14ac:dyDescent="0.3">
      <c r="A732">
        <v>1.71</v>
      </c>
      <c r="B732">
        <v>9.3891557894408493</v>
      </c>
    </row>
    <row r="733" spans="1:2" x14ac:dyDescent="0.3">
      <c r="A733">
        <v>1.75</v>
      </c>
      <c r="B733">
        <v>8.8923365396380127</v>
      </c>
    </row>
    <row r="734" spans="1:2" x14ac:dyDescent="0.3">
      <c r="A734">
        <v>1.01</v>
      </c>
      <c r="B734">
        <v>8.574329382787047</v>
      </c>
    </row>
    <row r="735" spans="1:2" x14ac:dyDescent="0.3">
      <c r="A735">
        <v>1.04</v>
      </c>
      <c r="B735">
        <v>9.0961633269137838</v>
      </c>
    </row>
    <row r="736" spans="1:2" x14ac:dyDescent="0.3">
      <c r="A736">
        <v>1.01</v>
      </c>
      <c r="B736">
        <v>8.3726297402248839</v>
      </c>
    </row>
    <row r="737" spans="1:2" x14ac:dyDescent="0.3">
      <c r="A737">
        <v>1.1599999999999999</v>
      </c>
      <c r="B737">
        <v>9.0828478514609063</v>
      </c>
    </row>
    <row r="738" spans="1:2" x14ac:dyDescent="0.3">
      <c r="A738">
        <v>1.01</v>
      </c>
      <c r="B738">
        <v>8.4744944368831217</v>
      </c>
    </row>
    <row r="739" spans="1:2" x14ac:dyDescent="0.3">
      <c r="A739">
        <v>1.22</v>
      </c>
      <c r="B739">
        <v>8.6550402581083627</v>
      </c>
    </row>
    <row r="740" spans="1:2" x14ac:dyDescent="0.3">
      <c r="A740">
        <v>1.51</v>
      </c>
      <c r="B740">
        <v>9.3203600170147318</v>
      </c>
    </row>
    <row r="741" spans="1:2" x14ac:dyDescent="0.3">
      <c r="A741">
        <v>1.02</v>
      </c>
      <c r="B741">
        <v>8.3487745397912736</v>
      </c>
    </row>
    <row r="742" spans="1:2" x14ac:dyDescent="0.3">
      <c r="A742">
        <v>1.06</v>
      </c>
      <c r="B742">
        <v>8.6808414829445706</v>
      </c>
    </row>
    <row r="743" spans="1:2" x14ac:dyDescent="0.3">
      <c r="A743">
        <v>1.1299999999999999</v>
      </c>
      <c r="B743">
        <v>8.3670677328385992</v>
      </c>
    </row>
    <row r="744" spans="1:2" x14ac:dyDescent="0.3">
      <c r="A744">
        <v>2</v>
      </c>
      <c r="B744">
        <v>9.7464828037259625</v>
      </c>
    </row>
    <row r="745" spans="1:2" x14ac:dyDescent="0.3">
      <c r="A745">
        <v>1.31</v>
      </c>
      <c r="B745">
        <v>8.9531228403282217</v>
      </c>
    </row>
    <row r="746" spans="1:2" x14ac:dyDescent="0.3">
      <c r="A746">
        <v>1.5</v>
      </c>
      <c r="B746">
        <v>9.3328234561907308</v>
      </c>
    </row>
    <row r="747" spans="1:2" x14ac:dyDescent="0.3">
      <c r="A747">
        <v>1.51</v>
      </c>
      <c r="B747">
        <v>9.1934993547801565</v>
      </c>
    </row>
    <row r="748" spans="1:2" x14ac:dyDescent="0.3">
      <c r="A748">
        <v>1.2</v>
      </c>
      <c r="B748">
        <v>9.2071352410272347</v>
      </c>
    </row>
    <row r="749" spans="1:2" x14ac:dyDescent="0.3">
      <c r="A749">
        <v>1.0900000000000001</v>
      </c>
      <c r="B749">
        <v>8.2641057637289563</v>
      </c>
    </row>
    <row r="750" spans="1:2" x14ac:dyDescent="0.3">
      <c r="A750">
        <v>1.23</v>
      </c>
      <c r="B750">
        <v>8.6600806789647855</v>
      </c>
    </row>
    <row r="751" spans="1:2" x14ac:dyDescent="0.3">
      <c r="A751">
        <v>1.53</v>
      </c>
      <c r="B751">
        <v>9.2955083843460606</v>
      </c>
    </row>
    <row r="752" spans="1:2" x14ac:dyDescent="0.3">
      <c r="A752">
        <v>1.05</v>
      </c>
      <c r="B752">
        <v>8.355379895253634</v>
      </c>
    </row>
    <row r="753" spans="1:2" x14ac:dyDescent="0.3">
      <c r="A753">
        <v>1.1100000000000001</v>
      </c>
      <c r="B753">
        <v>9.1893210047521077</v>
      </c>
    </row>
    <row r="754" spans="1:2" x14ac:dyDescent="0.3">
      <c r="A754">
        <v>1.1200000000000001</v>
      </c>
      <c r="B754">
        <v>8.9653345738048387</v>
      </c>
    </row>
    <row r="755" spans="1:2" x14ac:dyDescent="0.3">
      <c r="A755">
        <v>1.1200000000000001</v>
      </c>
      <c r="B755">
        <v>8.735846677457582</v>
      </c>
    </row>
    <row r="756" spans="1:2" x14ac:dyDescent="0.3">
      <c r="A756">
        <v>1.03</v>
      </c>
      <c r="B756">
        <v>8.6108656672788726</v>
      </c>
    </row>
    <row r="757" spans="1:2" x14ac:dyDescent="0.3">
      <c r="A757">
        <v>1.23</v>
      </c>
      <c r="B757">
        <v>8.8070229559254773</v>
      </c>
    </row>
    <row r="758" spans="1:2" x14ac:dyDescent="0.3">
      <c r="A758">
        <v>1.08</v>
      </c>
      <c r="B758">
        <v>8.3990851029359082</v>
      </c>
    </row>
    <row r="759" spans="1:2" x14ac:dyDescent="0.3">
      <c r="A759">
        <v>1.02</v>
      </c>
      <c r="B759">
        <v>8.2573856557304364</v>
      </c>
    </row>
    <row r="760" spans="1:2" x14ac:dyDescent="0.3">
      <c r="A760">
        <v>1.06</v>
      </c>
      <c r="B760">
        <v>8.6269440553753558</v>
      </c>
    </row>
    <row r="761" spans="1:2" x14ac:dyDescent="0.3">
      <c r="A761">
        <v>1.06</v>
      </c>
      <c r="B761">
        <v>9.1741949253398296</v>
      </c>
    </row>
    <row r="762" spans="1:2" x14ac:dyDescent="0.3">
      <c r="A762">
        <v>1.01</v>
      </c>
      <c r="B762">
        <v>8.2430194689892495</v>
      </c>
    </row>
    <row r="763" spans="1:2" x14ac:dyDescent="0.3">
      <c r="A763">
        <v>1.1200000000000001</v>
      </c>
      <c r="B763">
        <v>8.9749977132049761</v>
      </c>
    </row>
    <row r="764" spans="1:2" x14ac:dyDescent="0.3">
      <c r="A764">
        <v>1.2</v>
      </c>
      <c r="B764">
        <v>8.6478705150578534</v>
      </c>
    </row>
    <row r="765" spans="1:2" x14ac:dyDescent="0.3">
      <c r="A765">
        <v>1.5</v>
      </c>
      <c r="B765">
        <v>8.8891704553634128</v>
      </c>
    </row>
    <row r="766" spans="1:2" x14ac:dyDescent="0.3">
      <c r="A766">
        <v>1.04</v>
      </c>
      <c r="B766">
        <v>9.2876717149125056</v>
      </c>
    </row>
    <row r="767" spans="1:2" x14ac:dyDescent="0.3">
      <c r="A767">
        <v>1.51</v>
      </c>
      <c r="B767">
        <v>9.7945651453119407</v>
      </c>
    </row>
    <row r="768" spans="1:2" x14ac:dyDescent="0.3">
      <c r="A768">
        <v>1.03</v>
      </c>
      <c r="B768">
        <v>8.7093000489449892</v>
      </c>
    </row>
    <row r="769" spans="1:2" x14ac:dyDescent="0.3">
      <c r="A769">
        <v>1.01</v>
      </c>
      <c r="B769">
        <v>8.5827936485001857</v>
      </c>
    </row>
    <row r="770" spans="1:2" x14ac:dyDescent="0.3">
      <c r="A770">
        <v>1.53</v>
      </c>
      <c r="B770">
        <v>8.7760127191829174</v>
      </c>
    </row>
    <row r="771" spans="1:2" x14ac:dyDescent="0.3">
      <c r="A771">
        <v>1.51</v>
      </c>
      <c r="B771">
        <v>9.5732458656655517</v>
      </c>
    </row>
    <row r="772" spans="1:2" x14ac:dyDescent="0.3">
      <c r="A772">
        <v>1.52</v>
      </c>
      <c r="B772">
        <v>9.728300484642773</v>
      </c>
    </row>
    <row r="773" spans="1:2" x14ac:dyDescent="0.3">
      <c r="A773">
        <v>1.23</v>
      </c>
      <c r="B773">
        <v>8.2395934543059681</v>
      </c>
    </row>
    <row r="774" spans="1:2" x14ac:dyDescent="0.3">
      <c r="A774">
        <v>1.2</v>
      </c>
      <c r="B774">
        <v>9.0090806141619773</v>
      </c>
    </row>
    <row r="775" spans="1:2" x14ac:dyDescent="0.3">
      <c r="A775">
        <v>1.01</v>
      </c>
      <c r="B775">
        <v>8.4692626576586871</v>
      </c>
    </row>
    <row r="776" spans="1:2" x14ac:dyDescent="0.3">
      <c r="A776">
        <v>1.01</v>
      </c>
      <c r="B776">
        <v>8.4158246970279489</v>
      </c>
    </row>
    <row r="777" spans="1:2" x14ac:dyDescent="0.3">
      <c r="A777">
        <v>1.52</v>
      </c>
      <c r="B777">
        <v>9.73601519859238</v>
      </c>
    </row>
    <row r="778" spans="1:2" x14ac:dyDescent="0.3">
      <c r="A778">
        <v>1.51</v>
      </c>
      <c r="B778">
        <v>9.6434206471173205</v>
      </c>
    </row>
    <row r="779" spans="1:2" x14ac:dyDescent="0.3">
      <c r="A779">
        <v>1.02</v>
      </c>
      <c r="B779">
        <v>8.6041045634055333</v>
      </c>
    </row>
    <row r="780" spans="1:2" x14ac:dyDescent="0.3">
      <c r="A780">
        <v>1.19</v>
      </c>
      <c r="B780">
        <v>8.3737846081208804</v>
      </c>
    </row>
    <row r="781" spans="1:2" x14ac:dyDescent="0.3">
      <c r="A781">
        <v>1.5</v>
      </c>
      <c r="B781">
        <v>8.6712867267536371</v>
      </c>
    </row>
    <row r="782" spans="1:2" x14ac:dyDescent="0.3">
      <c r="A782">
        <v>1.01</v>
      </c>
      <c r="B782">
        <v>8.7957336059507352</v>
      </c>
    </row>
    <row r="783" spans="1:2" x14ac:dyDescent="0.3">
      <c r="A783">
        <v>1.1100000000000001</v>
      </c>
      <c r="B783">
        <v>8.5782882907760492</v>
      </c>
    </row>
    <row r="784" spans="1:2" x14ac:dyDescent="0.3">
      <c r="A784">
        <v>1.1499999999999999</v>
      </c>
      <c r="B784">
        <v>8.6743678657882359</v>
      </c>
    </row>
    <row r="785" spans="1:2" x14ac:dyDescent="0.3">
      <c r="A785">
        <v>1.1599999999999999</v>
      </c>
      <c r="B785">
        <v>8.4912598093897333</v>
      </c>
    </row>
    <row r="786" spans="1:2" x14ac:dyDescent="0.3">
      <c r="A786">
        <v>1.01</v>
      </c>
      <c r="B786">
        <v>8.4493425245080633</v>
      </c>
    </row>
    <row r="787" spans="1:2" x14ac:dyDescent="0.3">
      <c r="A787">
        <v>1.5</v>
      </c>
      <c r="B787">
        <v>9.1416331739663921</v>
      </c>
    </row>
    <row r="788" spans="1:2" x14ac:dyDescent="0.3">
      <c r="A788">
        <v>1.26</v>
      </c>
      <c r="B788">
        <v>8.5577591531628983</v>
      </c>
    </row>
    <row r="789" spans="1:2" x14ac:dyDescent="0.3">
      <c r="A789">
        <v>1.77</v>
      </c>
      <c r="B789">
        <v>9.5244939616337554</v>
      </c>
    </row>
    <row r="790" spans="1:2" x14ac:dyDescent="0.3">
      <c r="A790">
        <v>1.24</v>
      </c>
      <c r="B790">
        <v>9.3588465802754062</v>
      </c>
    </row>
    <row r="791" spans="1:2" x14ac:dyDescent="0.3">
      <c r="A791">
        <v>1.01</v>
      </c>
      <c r="B791">
        <v>8.1878554436956232</v>
      </c>
    </row>
    <row r="792" spans="1:2" x14ac:dyDescent="0.3">
      <c r="A792">
        <v>1.17</v>
      </c>
      <c r="B792">
        <v>8.5391503587682802</v>
      </c>
    </row>
    <row r="793" spans="1:2" x14ac:dyDescent="0.3">
      <c r="A793">
        <v>1.1200000000000001</v>
      </c>
      <c r="B793">
        <v>8.4191392509408498</v>
      </c>
    </row>
    <row r="794" spans="1:2" x14ac:dyDescent="0.3">
      <c r="A794">
        <v>1.1299999999999999</v>
      </c>
      <c r="B794">
        <v>8.3461675943641342</v>
      </c>
    </row>
    <row r="795" spans="1:2" x14ac:dyDescent="0.3">
      <c r="A795">
        <v>1.51</v>
      </c>
      <c r="B795">
        <v>9.2636915474731776</v>
      </c>
    </row>
    <row r="796" spans="1:2" x14ac:dyDescent="0.3">
      <c r="A796">
        <v>1.5</v>
      </c>
      <c r="B796">
        <v>9.3231331994513056</v>
      </c>
    </row>
    <row r="797" spans="1:2" x14ac:dyDescent="0.3">
      <c r="A797">
        <v>1.01</v>
      </c>
      <c r="B797">
        <v>8.5564139045695189</v>
      </c>
    </row>
    <row r="798" spans="1:2" x14ac:dyDescent="0.3">
      <c r="A798">
        <v>1.02</v>
      </c>
      <c r="B798">
        <v>7.7777926263388304</v>
      </c>
    </row>
    <row r="799" spans="1:2" x14ac:dyDescent="0.3">
      <c r="A799">
        <v>1.51</v>
      </c>
      <c r="B799">
        <v>8.9934273704126095</v>
      </c>
    </row>
    <row r="800" spans="1:2" x14ac:dyDescent="0.3">
      <c r="A800">
        <v>1.3</v>
      </c>
      <c r="B800">
        <v>9.4308404323449757</v>
      </c>
    </row>
    <row r="801" spans="1:2" x14ac:dyDescent="0.3">
      <c r="A801">
        <v>1.05</v>
      </c>
      <c r="B801">
        <v>7.933438387627489</v>
      </c>
    </row>
    <row r="802" spans="1:2" x14ac:dyDescent="0.3">
      <c r="A802">
        <v>1.27</v>
      </c>
      <c r="B802">
        <v>9.5340891504643572</v>
      </c>
    </row>
    <row r="803" spans="1:2" x14ac:dyDescent="0.3">
      <c r="A803">
        <v>1.2</v>
      </c>
      <c r="B803">
        <v>8.5963739892906794</v>
      </c>
    </row>
    <row r="804" spans="1:2" x14ac:dyDescent="0.3">
      <c r="A804">
        <v>1.2</v>
      </c>
      <c r="B804">
        <v>9.1691016239595857</v>
      </c>
    </row>
    <row r="805" spans="1:2" x14ac:dyDescent="0.3">
      <c r="A805">
        <v>1.01</v>
      </c>
      <c r="B805">
        <v>8.2046718289508114</v>
      </c>
    </row>
    <row r="806" spans="1:2" x14ac:dyDescent="0.3">
      <c r="A806">
        <v>1.02</v>
      </c>
      <c r="B806">
        <v>9.1362631685798679</v>
      </c>
    </row>
    <row r="807" spans="1:2" x14ac:dyDescent="0.3">
      <c r="A807">
        <v>1.5</v>
      </c>
      <c r="B807">
        <v>9.0571891924820083</v>
      </c>
    </row>
    <row r="808" spans="1:2" x14ac:dyDescent="0.3">
      <c r="A808">
        <v>1.5</v>
      </c>
      <c r="B808">
        <v>8.7483049123796235</v>
      </c>
    </row>
    <row r="809" spans="1:2" x14ac:dyDescent="0.3">
      <c r="A809">
        <v>1.03</v>
      </c>
      <c r="B809">
        <v>8.3907225273622892</v>
      </c>
    </row>
    <row r="810" spans="1:2" x14ac:dyDescent="0.3">
      <c r="A810">
        <v>1.5</v>
      </c>
      <c r="B810">
        <v>9.2057297594184995</v>
      </c>
    </row>
    <row r="811" spans="1:2" x14ac:dyDescent="0.3">
      <c r="A811">
        <v>1.03</v>
      </c>
      <c r="B811">
        <v>8.6640602672257891</v>
      </c>
    </row>
    <row r="812" spans="1:2" x14ac:dyDescent="0.3">
      <c r="A812">
        <v>1.77</v>
      </c>
      <c r="B812">
        <v>9.1514392640560214</v>
      </c>
    </row>
    <row r="813" spans="1:2" x14ac:dyDescent="0.3">
      <c r="A813">
        <v>1.61</v>
      </c>
      <c r="B813">
        <v>9.2866530548253472</v>
      </c>
    </row>
    <row r="814" spans="1:2" x14ac:dyDescent="0.3">
      <c r="A814">
        <v>1.01</v>
      </c>
      <c r="B814">
        <v>8.6975127455395196</v>
      </c>
    </row>
    <row r="815" spans="1:2" x14ac:dyDescent="0.3">
      <c r="A815">
        <v>1.03</v>
      </c>
      <c r="B815">
        <v>9.035748861244139</v>
      </c>
    </row>
    <row r="816" spans="1:2" x14ac:dyDescent="0.3">
      <c r="A816">
        <v>1.22</v>
      </c>
      <c r="B816">
        <v>9.4654475984957855</v>
      </c>
    </row>
    <row r="817" spans="1:2" x14ac:dyDescent="0.3">
      <c r="A817">
        <v>1.71</v>
      </c>
      <c r="B817">
        <v>9.3085554194731372</v>
      </c>
    </row>
    <row r="818" spans="1:2" x14ac:dyDescent="0.3">
      <c r="A818">
        <v>1.2</v>
      </c>
      <c r="B818">
        <v>8.9054443187897139</v>
      </c>
    </row>
    <row r="819" spans="1:2" x14ac:dyDescent="0.3">
      <c r="A819">
        <v>1.0900000000000001</v>
      </c>
      <c r="B819">
        <v>9.6285900744437658</v>
      </c>
    </row>
    <row r="820" spans="1:2" x14ac:dyDescent="0.3">
      <c r="A820">
        <v>1.5</v>
      </c>
      <c r="B820">
        <v>9.1614652041940463</v>
      </c>
    </row>
    <row r="821" spans="1:2" x14ac:dyDescent="0.3">
      <c r="A821">
        <v>1.1599999999999999</v>
      </c>
      <c r="B821">
        <v>8.4069317971587001</v>
      </c>
    </row>
    <row r="822" spans="1:2" x14ac:dyDescent="0.3">
      <c r="A822">
        <v>1.1499999999999999</v>
      </c>
      <c r="B822">
        <v>8.4842566911699731</v>
      </c>
    </row>
    <row r="823" spans="1:2" x14ac:dyDescent="0.3">
      <c r="A823">
        <v>1.17</v>
      </c>
      <c r="B823">
        <v>9.2762217410896959</v>
      </c>
    </row>
    <row r="824" spans="1:2" x14ac:dyDescent="0.3">
      <c r="A824">
        <v>1.01</v>
      </c>
      <c r="B824">
        <v>8.658519127506672</v>
      </c>
    </row>
    <row r="825" spans="1:2" x14ac:dyDescent="0.3">
      <c r="A825">
        <v>1.04</v>
      </c>
      <c r="B825">
        <v>8.1786387885906997</v>
      </c>
    </row>
    <row r="826" spans="1:2" x14ac:dyDescent="0.3">
      <c r="A826">
        <v>1.52</v>
      </c>
      <c r="B826">
        <v>9.7102061555058317</v>
      </c>
    </row>
    <row r="827" spans="1:2" x14ac:dyDescent="0.3">
      <c r="A827">
        <v>1.01</v>
      </c>
      <c r="B827">
        <v>8.628734566149145</v>
      </c>
    </row>
    <row r="828" spans="1:2" x14ac:dyDescent="0.3">
      <c r="A828">
        <v>1.04</v>
      </c>
      <c r="B828">
        <v>8.4082707841920499</v>
      </c>
    </row>
    <row r="829" spans="1:2" x14ac:dyDescent="0.3">
      <c r="A829">
        <v>1.28</v>
      </c>
      <c r="B829">
        <v>8.77307495131822</v>
      </c>
    </row>
    <row r="830" spans="1:2" x14ac:dyDescent="0.3">
      <c r="A830">
        <v>1.42</v>
      </c>
      <c r="B830">
        <v>9.3443466518239173</v>
      </c>
    </row>
    <row r="831" spans="1:2" x14ac:dyDescent="0.3">
      <c r="A831">
        <v>1.01</v>
      </c>
      <c r="B831">
        <v>8.3659050772024557</v>
      </c>
    </row>
    <row r="832" spans="1:2" x14ac:dyDescent="0.3">
      <c r="A832">
        <v>1.01</v>
      </c>
      <c r="B832">
        <v>8.4744944368831217</v>
      </c>
    </row>
    <row r="833" spans="1:2" x14ac:dyDescent="0.3">
      <c r="A833">
        <v>1.01</v>
      </c>
      <c r="B833">
        <v>8.4815660137730866</v>
      </c>
    </row>
    <row r="834" spans="1:2" x14ac:dyDescent="0.3">
      <c r="A834">
        <v>1.42</v>
      </c>
      <c r="B834">
        <v>9.2812647103128807</v>
      </c>
    </row>
    <row r="835" spans="1:2" x14ac:dyDescent="0.3">
      <c r="A835">
        <v>1.03</v>
      </c>
      <c r="B835">
        <v>8.5874652444015691</v>
      </c>
    </row>
    <row r="836" spans="1:2" x14ac:dyDescent="0.3">
      <c r="A836">
        <v>1.1000000000000001</v>
      </c>
      <c r="B836">
        <v>8.9091001349255503</v>
      </c>
    </row>
    <row r="837" spans="1:2" x14ac:dyDescent="0.3">
      <c r="A837">
        <v>1.01</v>
      </c>
      <c r="B837">
        <v>8.1625162501401789</v>
      </c>
    </row>
    <row r="838" spans="1:2" x14ac:dyDescent="0.3">
      <c r="A838">
        <v>1.03</v>
      </c>
      <c r="B838">
        <v>8.3624089776153703</v>
      </c>
    </row>
    <row r="839" spans="1:2" x14ac:dyDescent="0.3">
      <c r="A839">
        <v>1.7</v>
      </c>
      <c r="B839">
        <v>9.5028607210682132</v>
      </c>
    </row>
    <row r="840" spans="1:2" x14ac:dyDescent="0.3">
      <c r="A840">
        <v>1.04</v>
      </c>
      <c r="B840">
        <v>8.826000545482966</v>
      </c>
    </row>
    <row r="841" spans="1:2" x14ac:dyDescent="0.3">
      <c r="A841">
        <v>1.1200000000000001</v>
      </c>
      <c r="B841">
        <v>8.460411177317253</v>
      </c>
    </row>
    <row r="842" spans="1:2" x14ac:dyDescent="0.3">
      <c r="A842">
        <v>1.6</v>
      </c>
      <c r="B842">
        <v>9.0834156784025151</v>
      </c>
    </row>
    <row r="843" spans="1:2" x14ac:dyDescent="0.3">
      <c r="A843">
        <v>1.01</v>
      </c>
      <c r="B843">
        <v>8.6224537020737309</v>
      </c>
    </row>
    <row r="844" spans="1:2" x14ac:dyDescent="0.3">
      <c r="A844">
        <v>1.05</v>
      </c>
      <c r="B844">
        <v>8.9416763053601631</v>
      </c>
    </row>
    <row r="845" spans="1:2" x14ac:dyDescent="0.3">
      <c r="A845">
        <v>1.6</v>
      </c>
      <c r="B845">
        <v>9.7013101670308242</v>
      </c>
    </row>
    <row r="846" spans="1:2" x14ac:dyDescent="0.3">
      <c r="A846">
        <v>1.41</v>
      </c>
      <c r="B846">
        <v>9.4470711967989089</v>
      </c>
    </row>
    <row r="847" spans="1:2" x14ac:dyDescent="0.3">
      <c r="A847">
        <v>1.1299999999999999</v>
      </c>
      <c r="B847">
        <v>8.2819770588677581</v>
      </c>
    </row>
    <row r="848" spans="1:2" x14ac:dyDescent="0.3">
      <c r="A848">
        <v>1.61</v>
      </c>
      <c r="B848">
        <v>9.2064327471451648</v>
      </c>
    </row>
    <row r="849" spans="1:2" x14ac:dyDescent="0.3">
      <c r="A849">
        <v>1.01</v>
      </c>
      <c r="B849">
        <v>7.6534949096612532</v>
      </c>
    </row>
    <row r="850" spans="1:2" x14ac:dyDescent="0.3">
      <c r="A850">
        <v>1.5</v>
      </c>
      <c r="B850">
        <v>9.1357245785953936</v>
      </c>
    </row>
    <row r="851" spans="1:2" x14ac:dyDescent="0.3">
      <c r="A851">
        <v>1.51</v>
      </c>
      <c r="B851">
        <v>8.8274681125206538</v>
      </c>
    </row>
    <row r="852" spans="1:2" x14ac:dyDescent="0.3">
      <c r="A852">
        <v>1.04</v>
      </c>
      <c r="B852">
        <v>8.5165930113442059</v>
      </c>
    </row>
    <row r="853" spans="1:2" x14ac:dyDescent="0.3">
      <c r="A853">
        <v>1.1000000000000001</v>
      </c>
      <c r="B853">
        <v>8.4390154103522139</v>
      </c>
    </row>
    <row r="854" spans="1:2" x14ac:dyDescent="0.3">
      <c r="A854">
        <v>1.33</v>
      </c>
      <c r="B854">
        <v>8.9012303521107814</v>
      </c>
    </row>
    <row r="855" spans="1:2" x14ac:dyDescent="0.3">
      <c r="A855">
        <v>1.1299999999999999</v>
      </c>
      <c r="B855">
        <v>8.5900718368288107</v>
      </c>
    </row>
    <row r="856" spans="1:2" x14ac:dyDescent="0.3">
      <c r="A856">
        <v>1.01</v>
      </c>
      <c r="B856">
        <v>8.5109738916023208</v>
      </c>
    </row>
    <row r="857" spans="1:2" x14ac:dyDescent="0.3">
      <c r="A857">
        <v>1.06</v>
      </c>
      <c r="B857">
        <v>8.3089382525957785</v>
      </c>
    </row>
    <row r="858" spans="1:2" x14ac:dyDescent="0.3">
      <c r="A858">
        <v>1.51</v>
      </c>
      <c r="B858">
        <v>9.1776105473532645</v>
      </c>
    </row>
    <row r="859" spans="1:2" x14ac:dyDescent="0.3">
      <c r="A859">
        <v>1.52</v>
      </c>
      <c r="B859">
        <v>9.3406666336517574</v>
      </c>
    </row>
    <row r="860" spans="1:2" x14ac:dyDescent="0.3">
      <c r="A860">
        <v>1.17</v>
      </c>
      <c r="B860">
        <v>9.0640421143588839</v>
      </c>
    </row>
    <row r="861" spans="1:2" x14ac:dyDescent="0.3">
      <c r="A861">
        <v>1.51</v>
      </c>
      <c r="B861">
        <v>9.7263923147137543</v>
      </c>
    </row>
    <row r="862" spans="1:2" x14ac:dyDescent="0.3">
      <c r="A862">
        <v>1.04</v>
      </c>
      <c r="B862">
        <v>8.7590407275242192</v>
      </c>
    </row>
    <row r="863" spans="1:2" x14ac:dyDescent="0.3">
      <c r="A863">
        <v>1.8</v>
      </c>
      <c r="B863">
        <v>9.3883191793360012</v>
      </c>
    </row>
    <row r="864" spans="1:2" x14ac:dyDescent="0.3">
      <c r="A864">
        <v>1.4</v>
      </c>
      <c r="B864">
        <v>8.9017750886079785</v>
      </c>
    </row>
    <row r="865" spans="1:2" x14ac:dyDescent="0.3">
      <c r="A865">
        <v>1.27</v>
      </c>
      <c r="B865">
        <v>8.9230582195457284</v>
      </c>
    </row>
    <row r="866" spans="1:2" x14ac:dyDescent="0.3">
      <c r="A866">
        <v>1.3</v>
      </c>
      <c r="B866">
        <v>8.8255598550608507</v>
      </c>
    </row>
    <row r="867" spans="1:2" x14ac:dyDescent="0.3">
      <c r="A867">
        <v>1.01</v>
      </c>
      <c r="B867">
        <v>8.7284260917046126</v>
      </c>
    </row>
    <row r="868" spans="1:2" x14ac:dyDescent="0.3">
      <c r="A868">
        <v>1.7</v>
      </c>
      <c r="B868">
        <v>9.6064283182717496</v>
      </c>
    </row>
    <row r="869" spans="1:2" x14ac:dyDescent="0.3">
      <c r="A869">
        <v>1.51</v>
      </c>
      <c r="B869">
        <v>8.9116647580495361</v>
      </c>
    </row>
    <row r="870" spans="1:2" x14ac:dyDescent="0.3">
      <c r="A870">
        <v>1.04</v>
      </c>
      <c r="B870">
        <v>8.4514806480508557</v>
      </c>
    </row>
    <row r="871" spans="1:2" x14ac:dyDescent="0.3">
      <c r="A871">
        <v>1.0900000000000001</v>
      </c>
      <c r="B871">
        <v>8.4422541047517434</v>
      </c>
    </row>
    <row r="872" spans="1:2" x14ac:dyDescent="0.3">
      <c r="A872">
        <v>1.51</v>
      </c>
      <c r="B872">
        <v>9.5794872174102359</v>
      </c>
    </row>
    <row r="873" spans="1:2" x14ac:dyDescent="0.3">
      <c r="A873">
        <v>1.21</v>
      </c>
      <c r="B873">
        <v>9.0940312495757993</v>
      </c>
    </row>
    <row r="874" spans="1:2" x14ac:dyDescent="0.3">
      <c r="A874">
        <v>1.51</v>
      </c>
      <c r="B874">
        <v>9.2641654586710906</v>
      </c>
    </row>
    <row r="875" spans="1:2" x14ac:dyDescent="0.3">
      <c r="A875">
        <v>1.23</v>
      </c>
      <c r="B875">
        <v>8.5245659457456497</v>
      </c>
    </row>
    <row r="876" spans="1:2" x14ac:dyDescent="0.3">
      <c r="A876">
        <v>2</v>
      </c>
      <c r="B876">
        <v>8.5273415224680527</v>
      </c>
    </row>
    <row r="877" spans="1:2" x14ac:dyDescent="0.3">
      <c r="A877">
        <v>1.02</v>
      </c>
      <c r="B877">
        <v>8.4519077247176071</v>
      </c>
    </row>
    <row r="878" spans="1:2" x14ac:dyDescent="0.3">
      <c r="A878">
        <v>1.2</v>
      </c>
      <c r="B878">
        <v>8.3666028327837356</v>
      </c>
    </row>
    <row r="879" spans="1:2" x14ac:dyDescent="0.3">
      <c r="A879">
        <v>1.32</v>
      </c>
      <c r="B879">
        <v>8.8236479491913027</v>
      </c>
    </row>
    <row r="880" spans="1:2" x14ac:dyDescent="0.3">
      <c r="A880">
        <v>1.01</v>
      </c>
      <c r="B880">
        <v>8.4493425245080633</v>
      </c>
    </row>
    <row r="881" spans="1:2" x14ac:dyDescent="0.3">
      <c r="A881">
        <v>1.41</v>
      </c>
      <c r="B881">
        <v>8.8174459210418696</v>
      </c>
    </row>
    <row r="882" spans="1:2" x14ac:dyDescent="0.3">
      <c r="A882">
        <v>1.01</v>
      </c>
      <c r="B882">
        <v>8.024207485778577</v>
      </c>
    </row>
    <row r="883" spans="1:2" x14ac:dyDescent="0.3">
      <c r="A883">
        <v>1.1200000000000001</v>
      </c>
      <c r="B883">
        <v>9.0180896841043428</v>
      </c>
    </row>
    <row r="884" spans="1:2" x14ac:dyDescent="0.3">
      <c r="A884">
        <v>1.54</v>
      </c>
      <c r="B884">
        <v>9.4408169706571847</v>
      </c>
    </row>
    <row r="885" spans="1:2" x14ac:dyDescent="0.3">
      <c r="A885">
        <v>1.51</v>
      </c>
      <c r="B885">
        <v>9.4016216701416084</v>
      </c>
    </row>
    <row r="886" spans="1:2" x14ac:dyDescent="0.3">
      <c r="A886">
        <v>1.1100000000000001</v>
      </c>
      <c r="B886">
        <v>8.9384004064730096</v>
      </c>
    </row>
    <row r="887" spans="1:2" x14ac:dyDescent="0.3">
      <c r="A887">
        <v>1.58</v>
      </c>
      <c r="B887">
        <v>8.9825610922574448</v>
      </c>
    </row>
    <row r="888" spans="1:2" x14ac:dyDescent="0.3">
      <c r="A888">
        <v>1.21</v>
      </c>
      <c r="B888">
        <v>8.8336084826908916</v>
      </c>
    </row>
    <row r="889" spans="1:2" x14ac:dyDescent="0.3">
      <c r="A889">
        <v>1.06</v>
      </c>
      <c r="B889">
        <v>9.008224187854049</v>
      </c>
    </row>
    <row r="890" spans="1:2" x14ac:dyDescent="0.3">
      <c r="A890">
        <v>1.01</v>
      </c>
      <c r="B890">
        <v>8.8227642967037578</v>
      </c>
    </row>
    <row r="891" spans="1:2" x14ac:dyDescent="0.3">
      <c r="A891">
        <v>1.51</v>
      </c>
      <c r="B891">
        <v>8.8181862779276905</v>
      </c>
    </row>
    <row r="892" spans="1:2" x14ac:dyDescent="0.3">
      <c r="A892">
        <v>1.22</v>
      </c>
      <c r="B892">
        <v>8.7645219095188018</v>
      </c>
    </row>
    <row r="893" spans="1:2" x14ac:dyDescent="0.3">
      <c r="A893">
        <v>1.06</v>
      </c>
      <c r="B893">
        <v>8.4471998195957028</v>
      </c>
    </row>
    <row r="894" spans="1:2" x14ac:dyDescent="0.3">
      <c r="A894">
        <v>1.51</v>
      </c>
      <c r="B894">
        <v>9.016998311898762</v>
      </c>
    </row>
    <row r="895" spans="1:2" x14ac:dyDescent="0.3">
      <c r="A895">
        <v>1.0900000000000001</v>
      </c>
      <c r="B895">
        <v>8.5496603815537391</v>
      </c>
    </row>
    <row r="896" spans="1:2" x14ac:dyDescent="0.3">
      <c r="A896">
        <v>1.04</v>
      </c>
      <c r="B896">
        <v>8.2209411682813887</v>
      </c>
    </row>
    <row r="897" spans="1:2" x14ac:dyDescent="0.3">
      <c r="A897">
        <v>1.2</v>
      </c>
      <c r="B897">
        <v>9.1564120299506264</v>
      </c>
    </row>
    <row r="898" spans="1:2" x14ac:dyDescent="0.3">
      <c r="A898">
        <v>1.1399999999999999</v>
      </c>
      <c r="B898">
        <v>8.8648879337741899</v>
      </c>
    </row>
    <row r="899" spans="1:2" x14ac:dyDescent="0.3">
      <c r="A899">
        <v>1.02</v>
      </c>
      <c r="B899">
        <v>8.165932137321585</v>
      </c>
    </row>
    <row r="900" spans="1:2" x14ac:dyDescent="0.3">
      <c r="A900">
        <v>1.25</v>
      </c>
      <c r="B900">
        <v>9.3021900256060626</v>
      </c>
    </row>
    <row r="901" spans="1:2" x14ac:dyDescent="0.3">
      <c r="A901">
        <v>1.32</v>
      </c>
      <c r="B901">
        <v>8.8705225451038725</v>
      </c>
    </row>
    <row r="902" spans="1:2" x14ac:dyDescent="0.3">
      <c r="A902">
        <v>1.5</v>
      </c>
      <c r="B902">
        <v>9.2991750856766728</v>
      </c>
    </row>
    <row r="903" spans="1:2" x14ac:dyDescent="0.3">
      <c r="A903">
        <v>1.75</v>
      </c>
      <c r="B903">
        <v>9.2523456661212133</v>
      </c>
    </row>
    <row r="904" spans="1:2" x14ac:dyDescent="0.3">
      <c r="A904">
        <v>1.04</v>
      </c>
      <c r="B904">
        <v>8.746716349694486</v>
      </c>
    </row>
    <row r="905" spans="1:2" x14ac:dyDescent="0.3">
      <c r="A905">
        <v>1.0900000000000001</v>
      </c>
      <c r="B905">
        <v>8.5430558509419647</v>
      </c>
    </row>
    <row r="906" spans="1:2" x14ac:dyDescent="0.3">
      <c r="A906">
        <v>1.5</v>
      </c>
      <c r="B906">
        <v>9.2543572573929573</v>
      </c>
    </row>
    <row r="907" spans="1:2" x14ac:dyDescent="0.3">
      <c r="A907">
        <v>1.2</v>
      </c>
      <c r="B907">
        <v>8.7901168928924722</v>
      </c>
    </row>
    <row r="908" spans="1:2" x14ac:dyDescent="0.3">
      <c r="A908">
        <v>1.01</v>
      </c>
      <c r="B908">
        <v>8.4540403764109691</v>
      </c>
    </row>
    <row r="909" spans="1:2" x14ac:dyDescent="0.3">
      <c r="A909">
        <v>1.01</v>
      </c>
      <c r="B909">
        <v>8.6478705150578534</v>
      </c>
    </row>
    <row r="910" spans="1:2" x14ac:dyDescent="0.3">
      <c r="A910">
        <v>1.51</v>
      </c>
      <c r="B910">
        <v>9.5169423292804751</v>
      </c>
    </row>
    <row r="911" spans="1:2" x14ac:dyDescent="0.3">
      <c r="A911">
        <v>1.21</v>
      </c>
      <c r="B911">
        <v>8.3686931830977933</v>
      </c>
    </row>
    <row r="912" spans="1:2" x14ac:dyDescent="0.3">
      <c r="A912">
        <v>1.5</v>
      </c>
      <c r="B912">
        <v>9.2851695125968323</v>
      </c>
    </row>
    <row r="913" spans="1:2" x14ac:dyDescent="0.3">
      <c r="A913">
        <v>1.04</v>
      </c>
      <c r="B913">
        <v>8.3640420119220629</v>
      </c>
    </row>
    <row r="914" spans="1:2" x14ac:dyDescent="0.3">
      <c r="A914">
        <v>1.51</v>
      </c>
      <c r="B914">
        <v>8.7224171414274956</v>
      </c>
    </row>
    <row r="915" spans="1:2" x14ac:dyDescent="0.3">
      <c r="A915">
        <v>1.28</v>
      </c>
      <c r="B915">
        <v>8.8196653493406529</v>
      </c>
    </row>
    <row r="916" spans="1:2" x14ac:dyDescent="0.3">
      <c r="A916">
        <v>1.06</v>
      </c>
      <c r="B916">
        <v>8.5471402677841901</v>
      </c>
    </row>
    <row r="917" spans="1:2" x14ac:dyDescent="0.3">
      <c r="A917">
        <v>1.07</v>
      </c>
      <c r="B917">
        <v>8.8236479491913027</v>
      </c>
    </row>
    <row r="918" spans="1:2" x14ac:dyDescent="0.3">
      <c r="A918">
        <v>1.05</v>
      </c>
      <c r="B918">
        <v>8.7235567426904304</v>
      </c>
    </row>
    <row r="919" spans="1:2" x14ac:dyDescent="0.3">
      <c r="A919">
        <v>1.28</v>
      </c>
      <c r="B919">
        <v>9.0647363981173914</v>
      </c>
    </row>
    <row r="920" spans="1:2" x14ac:dyDescent="0.3">
      <c r="A920">
        <v>1.52</v>
      </c>
      <c r="B920">
        <v>9.315150736328528</v>
      </c>
    </row>
    <row r="921" spans="1:2" x14ac:dyDescent="0.3">
      <c r="A921">
        <v>1.1200000000000001</v>
      </c>
      <c r="B921">
        <v>8.8026728403128178</v>
      </c>
    </row>
    <row r="922" spans="1:2" x14ac:dyDescent="0.3">
      <c r="A922">
        <v>1.1000000000000001</v>
      </c>
      <c r="B922">
        <v>8.3972828947436806</v>
      </c>
    </row>
    <row r="923" spans="1:2" x14ac:dyDescent="0.3">
      <c r="A923">
        <v>1.1599999999999999</v>
      </c>
      <c r="B923">
        <v>8.6823685893752209</v>
      </c>
    </row>
    <row r="924" spans="1:2" x14ac:dyDescent="0.3">
      <c r="A924">
        <v>1.53</v>
      </c>
      <c r="B924">
        <v>9.1955312563224751</v>
      </c>
    </row>
    <row r="925" spans="1:2" x14ac:dyDescent="0.3">
      <c r="A925">
        <v>1.04</v>
      </c>
      <c r="B925">
        <v>8.8378263640077037</v>
      </c>
    </row>
    <row r="926" spans="1:2" x14ac:dyDescent="0.3">
      <c r="A926">
        <v>1.31</v>
      </c>
      <c r="B926">
        <v>9.05753878171822</v>
      </c>
    </row>
    <row r="927" spans="1:2" x14ac:dyDescent="0.3">
      <c r="A927">
        <v>1.1299999999999999</v>
      </c>
      <c r="B927">
        <v>8.8059746593113193</v>
      </c>
    </row>
    <row r="928" spans="1:2" x14ac:dyDescent="0.3">
      <c r="A928">
        <v>1.02</v>
      </c>
      <c r="B928">
        <v>8.6857538329601542</v>
      </c>
    </row>
    <row r="929" spans="1:2" x14ac:dyDescent="0.3">
      <c r="A929">
        <v>1.07</v>
      </c>
      <c r="B929">
        <v>8.5718707527069338</v>
      </c>
    </row>
    <row r="930" spans="1:2" x14ac:dyDescent="0.3">
      <c r="A930">
        <v>1.31</v>
      </c>
      <c r="B930">
        <v>8.716207971151853</v>
      </c>
    </row>
    <row r="931" spans="1:2" x14ac:dyDescent="0.3">
      <c r="A931">
        <v>1.03</v>
      </c>
      <c r="B931">
        <v>8.3027615807040487</v>
      </c>
    </row>
    <row r="932" spans="1:2" x14ac:dyDescent="0.3">
      <c r="A932">
        <v>1.55</v>
      </c>
      <c r="B932">
        <v>9.1098568333978598</v>
      </c>
    </row>
    <row r="933" spans="1:2" x14ac:dyDescent="0.3">
      <c r="A933">
        <v>1.03</v>
      </c>
      <c r="B933">
        <v>8.7855395275612764</v>
      </c>
    </row>
    <row r="934" spans="1:2" x14ac:dyDescent="0.3">
      <c r="A934">
        <v>1.5</v>
      </c>
      <c r="B934">
        <v>9.5199551544275138</v>
      </c>
    </row>
    <row r="935" spans="1:2" x14ac:dyDescent="0.3">
      <c r="A935">
        <v>1.28</v>
      </c>
      <c r="B935">
        <v>8.5105713151073505</v>
      </c>
    </row>
    <row r="936" spans="1:2" x14ac:dyDescent="0.3">
      <c r="A936">
        <v>1.07</v>
      </c>
      <c r="B936">
        <v>8.5233740504913182</v>
      </c>
    </row>
    <row r="937" spans="1:2" x14ac:dyDescent="0.3">
      <c r="A937">
        <v>1.19</v>
      </c>
      <c r="B937">
        <v>8.5167931113948985</v>
      </c>
    </row>
    <row r="938" spans="1:2" x14ac:dyDescent="0.3">
      <c r="A938">
        <v>1.5</v>
      </c>
      <c r="B938">
        <v>9.0359869848314052</v>
      </c>
    </row>
    <row r="939" spans="1:2" x14ac:dyDescent="0.3">
      <c r="A939">
        <v>1.58</v>
      </c>
      <c r="B939">
        <v>9.464750005164392</v>
      </c>
    </row>
    <row r="940" spans="1:2" x14ac:dyDescent="0.3">
      <c r="A940">
        <v>1.59</v>
      </c>
      <c r="B940">
        <v>9.1153701343849551</v>
      </c>
    </row>
    <row r="941" spans="1:2" x14ac:dyDescent="0.3">
      <c r="A941">
        <v>1.17</v>
      </c>
      <c r="B941">
        <v>8.2599756597682763</v>
      </c>
    </row>
    <row r="942" spans="1:2" x14ac:dyDescent="0.3">
      <c r="A942">
        <v>1.2</v>
      </c>
      <c r="B942">
        <v>8.8208470333777171</v>
      </c>
    </row>
    <row r="943" spans="1:2" x14ac:dyDescent="0.3">
      <c r="A943">
        <v>1.01</v>
      </c>
      <c r="B943">
        <v>7.930565854233965</v>
      </c>
    </row>
    <row r="944" spans="1:2" x14ac:dyDescent="0.3">
      <c r="A944">
        <v>1.02</v>
      </c>
      <c r="B944">
        <v>8.234564993267135</v>
      </c>
    </row>
    <row r="945" spans="1:2" x14ac:dyDescent="0.3">
      <c r="A945">
        <v>1.1399999999999999</v>
      </c>
      <c r="B945">
        <v>8.3891325213487189</v>
      </c>
    </row>
    <row r="946" spans="1:2" x14ac:dyDescent="0.3">
      <c r="A946">
        <v>1.5</v>
      </c>
      <c r="B946">
        <v>9.1625147424935776</v>
      </c>
    </row>
    <row r="947" spans="1:2" x14ac:dyDescent="0.3">
      <c r="A947">
        <v>1.01</v>
      </c>
      <c r="B947">
        <v>8.3527901351246285</v>
      </c>
    </row>
    <row r="948" spans="1:2" x14ac:dyDescent="0.3">
      <c r="A948">
        <v>1.07</v>
      </c>
      <c r="B948">
        <v>8.5950797300733086</v>
      </c>
    </row>
    <row r="949" spans="1:2" x14ac:dyDescent="0.3">
      <c r="A949">
        <v>1.3</v>
      </c>
      <c r="B949">
        <v>9.5516579935938726</v>
      </c>
    </row>
    <row r="950" spans="1:2" x14ac:dyDescent="0.3">
      <c r="A950">
        <v>1.04</v>
      </c>
      <c r="B950">
        <v>8.2390653317692681</v>
      </c>
    </row>
    <row r="951" spans="1:2" x14ac:dyDescent="0.3">
      <c r="A951">
        <v>1.2</v>
      </c>
      <c r="B951">
        <v>8.53660358493606</v>
      </c>
    </row>
    <row r="952" spans="1:2" x14ac:dyDescent="0.3">
      <c r="A952">
        <v>1.4</v>
      </c>
      <c r="B952">
        <v>9.0382463353376643</v>
      </c>
    </row>
    <row r="953" spans="1:2" x14ac:dyDescent="0.3">
      <c r="A953">
        <v>1.2</v>
      </c>
      <c r="B953">
        <v>9.1452683752324671</v>
      </c>
    </row>
    <row r="954" spans="1:2" x14ac:dyDescent="0.3">
      <c r="A954">
        <v>1.1599999999999999</v>
      </c>
      <c r="B954">
        <v>8.473241303887054</v>
      </c>
    </row>
    <row r="955" spans="1:2" x14ac:dyDescent="0.3">
      <c r="A955">
        <v>1.51</v>
      </c>
      <c r="B955">
        <v>9.3011860552757586</v>
      </c>
    </row>
    <row r="956" spans="1:2" x14ac:dyDescent="0.3">
      <c r="A956">
        <v>1.1000000000000001</v>
      </c>
      <c r="B956">
        <v>8.4217830066115784</v>
      </c>
    </row>
    <row r="957" spans="1:2" x14ac:dyDescent="0.3">
      <c r="A957">
        <v>1.24</v>
      </c>
      <c r="B957">
        <v>8.7121018637156631</v>
      </c>
    </row>
    <row r="958" spans="1:2" x14ac:dyDescent="0.3">
      <c r="A958">
        <v>2</v>
      </c>
      <c r="B958">
        <v>9.7822234650430886</v>
      </c>
    </row>
    <row r="959" spans="1:2" x14ac:dyDescent="0.3">
      <c r="A959">
        <v>1.01</v>
      </c>
      <c r="B959">
        <v>8.710454688248527</v>
      </c>
    </row>
    <row r="960" spans="1:2" x14ac:dyDescent="0.3">
      <c r="A960">
        <v>1.05</v>
      </c>
      <c r="B960">
        <v>8.3889051711147058</v>
      </c>
    </row>
    <row r="961" spans="1:2" x14ac:dyDescent="0.3">
      <c r="A961">
        <v>1.01</v>
      </c>
      <c r="B961">
        <v>8.9967757954422964</v>
      </c>
    </row>
    <row r="962" spans="1:2" x14ac:dyDescent="0.3">
      <c r="A962">
        <v>1.54</v>
      </c>
      <c r="B962">
        <v>9.6854559131080951</v>
      </c>
    </row>
    <row r="963" spans="1:2" x14ac:dyDescent="0.3">
      <c r="A963">
        <v>1.0900000000000001</v>
      </c>
      <c r="B963">
        <v>8.5010638094863538</v>
      </c>
    </row>
    <row r="964" spans="1:2" x14ac:dyDescent="0.3">
      <c r="A964">
        <v>1.01</v>
      </c>
      <c r="B964">
        <v>8.5281331314545721</v>
      </c>
    </row>
    <row r="965" spans="1:2" x14ac:dyDescent="0.3">
      <c r="A965">
        <v>1.02</v>
      </c>
      <c r="B965">
        <v>8.4984180360899035</v>
      </c>
    </row>
    <row r="966" spans="1:2" x14ac:dyDescent="0.3">
      <c r="A966">
        <v>1.26</v>
      </c>
      <c r="B966">
        <v>9.6321380413719062</v>
      </c>
    </row>
    <row r="967" spans="1:2" x14ac:dyDescent="0.3">
      <c r="A967">
        <v>1.24</v>
      </c>
      <c r="B967">
        <v>8.6161331392711418</v>
      </c>
    </row>
    <row r="968" spans="1:2" x14ac:dyDescent="0.3">
      <c r="A968">
        <v>1.32</v>
      </c>
      <c r="B968">
        <v>9.3216133743856116</v>
      </c>
    </row>
    <row r="969" spans="1:2" x14ac:dyDescent="0.3">
      <c r="A969">
        <v>1.1499999999999999</v>
      </c>
      <c r="B969">
        <v>8.5000470325812678</v>
      </c>
    </row>
    <row r="970" spans="1:2" x14ac:dyDescent="0.3">
      <c r="A970">
        <v>1.1399999999999999</v>
      </c>
      <c r="B970">
        <v>9.3795766892214818</v>
      </c>
    </row>
    <row r="971" spans="1:2" x14ac:dyDescent="0.3">
      <c r="A971">
        <v>1.23</v>
      </c>
      <c r="B971">
        <v>8.8954926314516332</v>
      </c>
    </row>
    <row r="972" spans="1:2" x14ac:dyDescent="0.3">
      <c r="A972">
        <v>1.02</v>
      </c>
      <c r="B972">
        <v>8.4346807698417727</v>
      </c>
    </row>
    <row r="973" spans="1:2" x14ac:dyDescent="0.3">
      <c r="A973">
        <v>1.95</v>
      </c>
      <c r="B973">
        <v>9.7627301148198651</v>
      </c>
    </row>
    <row r="974" spans="1:2" x14ac:dyDescent="0.3">
      <c r="A974">
        <v>1.51</v>
      </c>
      <c r="B974">
        <v>9.7224451772405533</v>
      </c>
    </row>
    <row r="975" spans="1:2" x14ac:dyDescent="0.3">
      <c r="A975">
        <v>1.25</v>
      </c>
      <c r="B975">
        <v>9.0318116134209241</v>
      </c>
    </row>
    <row r="976" spans="1:2" x14ac:dyDescent="0.3">
      <c r="A976">
        <v>1.1100000000000001</v>
      </c>
      <c r="B976">
        <v>9.4693142802912202</v>
      </c>
    </row>
    <row r="977" spans="1:2" x14ac:dyDescent="0.3">
      <c r="A977">
        <v>1.59</v>
      </c>
      <c r="B977">
        <v>9.1806025537122267</v>
      </c>
    </row>
    <row r="978" spans="1:2" x14ac:dyDescent="0.3">
      <c r="A978">
        <v>1.5</v>
      </c>
      <c r="B978">
        <v>9.7794537716126797</v>
      </c>
    </row>
    <row r="979" spans="1:2" x14ac:dyDescent="0.3">
      <c r="A979">
        <v>1.58</v>
      </c>
      <c r="B979">
        <v>9.5027860802769855</v>
      </c>
    </row>
    <row r="980" spans="1:2" x14ac:dyDescent="0.3">
      <c r="A980">
        <v>1.1499999999999999</v>
      </c>
      <c r="B980">
        <v>8.3772412309887923</v>
      </c>
    </row>
    <row r="981" spans="1:2" x14ac:dyDescent="0.3">
      <c r="A981">
        <v>1.03</v>
      </c>
      <c r="B981">
        <v>8.4726141480182697</v>
      </c>
    </row>
    <row r="982" spans="1:2" x14ac:dyDescent="0.3">
      <c r="A982">
        <v>1.51</v>
      </c>
      <c r="B982">
        <v>9.0564896471579228</v>
      </c>
    </row>
    <row r="983" spans="1:2" x14ac:dyDescent="0.3">
      <c r="A983">
        <v>1.2</v>
      </c>
      <c r="B983">
        <v>8.6896327483557414</v>
      </c>
    </row>
    <row r="984" spans="1:2" x14ac:dyDescent="0.3">
      <c r="A984">
        <v>1.01</v>
      </c>
      <c r="B984">
        <v>8.4540403764109691</v>
      </c>
    </row>
    <row r="985" spans="1:2" x14ac:dyDescent="0.3">
      <c r="A985">
        <v>1.5</v>
      </c>
      <c r="B985">
        <v>9.3664890544661148</v>
      </c>
    </row>
    <row r="986" spans="1:2" x14ac:dyDescent="0.3">
      <c r="A986">
        <v>1.56</v>
      </c>
      <c r="B986">
        <v>9.2781859188712499</v>
      </c>
    </row>
    <row r="987" spans="1:2" x14ac:dyDescent="0.3">
      <c r="A987">
        <v>1.05</v>
      </c>
      <c r="B987">
        <v>8.3226370969539403</v>
      </c>
    </row>
    <row r="988" spans="1:2" x14ac:dyDescent="0.3">
      <c r="A988">
        <v>1.01</v>
      </c>
      <c r="B988">
        <v>8.3966062284271192</v>
      </c>
    </row>
    <row r="989" spans="1:2" x14ac:dyDescent="0.3">
      <c r="A989">
        <v>1.2</v>
      </c>
      <c r="B989">
        <v>9.0789780537793554</v>
      </c>
    </row>
    <row r="990" spans="1:2" x14ac:dyDescent="0.3">
      <c r="A990">
        <v>1.54</v>
      </c>
      <c r="B990">
        <v>9.5277025985293751</v>
      </c>
    </row>
    <row r="991" spans="1:2" x14ac:dyDescent="0.3">
      <c r="A991">
        <v>1.56</v>
      </c>
      <c r="B991">
        <v>9.0890762844831432</v>
      </c>
    </row>
    <row r="992" spans="1:2" x14ac:dyDescent="0.3">
      <c r="A992">
        <v>1.63</v>
      </c>
      <c r="B992">
        <v>9.1149301871715238</v>
      </c>
    </row>
    <row r="993" spans="1:2" x14ac:dyDescent="0.3">
      <c r="A993">
        <v>1.06</v>
      </c>
      <c r="B993">
        <v>8.4153819252695534</v>
      </c>
    </row>
    <row r="994" spans="1:2" x14ac:dyDescent="0.3">
      <c r="A994">
        <v>1.0900000000000001</v>
      </c>
      <c r="B994">
        <v>8.6195692580331045</v>
      </c>
    </row>
    <row r="995" spans="1:2" x14ac:dyDescent="0.3">
      <c r="A995">
        <v>1.2</v>
      </c>
      <c r="B995">
        <v>8.9008216049152278</v>
      </c>
    </row>
    <row r="996" spans="1:2" x14ac:dyDescent="0.3">
      <c r="A996">
        <v>1.05</v>
      </c>
      <c r="B996">
        <v>8.450839690866216</v>
      </c>
    </row>
    <row r="997" spans="1:2" x14ac:dyDescent="0.3">
      <c r="A997">
        <v>1.02</v>
      </c>
      <c r="B997">
        <v>8.4069317971587001</v>
      </c>
    </row>
    <row r="998" spans="1:2" x14ac:dyDescent="0.3">
      <c r="A998">
        <v>1.26</v>
      </c>
      <c r="B998">
        <v>9.5930825929770798</v>
      </c>
    </row>
    <row r="999" spans="1:2" x14ac:dyDescent="0.3">
      <c r="A999">
        <v>1.5</v>
      </c>
      <c r="B999">
        <v>9.3347679503512353</v>
      </c>
    </row>
    <row r="1000" spans="1:2" x14ac:dyDescent="0.3">
      <c r="A1000">
        <v>1.01</v>
      </c>
      <c r="B1000">
        <v>8.2474820042856933</v>
      </c>
    </row>
    <row r="1001" spans="1:2" x14ac:dyDescent="0.3">
      <c r="A1001">
        <v>1.54</v>
      </c>
      <c r="B1001">
        <v>9.6417980603586013</v>
      </c>
    </row>
    <row r="1002" spans="1:2" x14ac:dyDescent="0.3">
      <c r="A1002">
        <v>1.27</v>
      </c>
      <c r="B1002">
        <v>8.421122722665503</v>
      </c>
    </row>
    <row r="1003" spans="1:2" x14ac:dyDescent="0.3">
      <c r="A1003">
        <v>1.51</v>
      </c>
      <c r="B1003">
        <v>9.1177863903655751</v>
      </c>
    </row>
    <row r="1004" spans="1:2" x14ac:dyDescent="0.3">
      <c r="A1004">
        <v>1.21</v>
      </c>
      <c r="B1004">
        <v>8.7201340354129275</v>
      </c>
    </row>
    <row r="1005" spans="1:2" x14ac:dyDescent="0.3">
      <c r="A1005">
        <v>1.01</v>
      </c>
      <c r="B1005">
        <v>8.8716456675018716</v>
      </c>
    </row>
    <row r="1006" spans="1:2" x14ac:dyDescent="0.3">
      <c r="A1006">
        <v>1.02</v>
      </c>
      <c r="B1006">
        <v>8.7272920292096394</v>
      </c>
    </row>
    <row r="1007" spans="1:2" x14ac:dyDescent="0.3">
      <c r="A1007">
        <v>1.02</v>
      </c>
      <c r="B1007">
        <v>8.4409598854166479</v>
      </c>
    </row>
    <row r="1008" spans="1:2" x14ac:dyDescent="0.3">
      <c r="A1008">
        <v>1.5</v>
      </c>
      <c r="B1008">
        <v>8.8518065585524504</v>
      </c>
    </row>
    <row r="1009" spans="1:2" x14ac:dyDescent="0.3">
      <c r="A1009">
        <v>1.23</v>
      </c>
      <c r="B1009">
        <v>8.5762165318656987</v>
      </c>
    </row>
    <row r="1010" spans="1:2" x14ac:dyDescent="0.3">
      <c r="A1010">
        <v>1.53</v>
      </c>
      <c r="B1010">
        <v>8.8229116263541165</v>
      </c>
    </row>
    <row r="1011" spans="1:2" x14ac:dyDescent="0.3">
      <c r="A1011">
        <v>1.22</v>
      </c>
      <c r="B1011">
        <v>9.0566062720341414</v>
      </c>
    </row>
    <row r="1012" spans="1:2" x14ac:dyDescent="0.3">
      <c r="A1012">
        <v>1.03</v>
      </c>
      <c r="B1012">
        <v>8.4217830066115784</v>
      </c>
    </row>
    <row r="1013" spans="1:2" x14ac:dyDescent="0.3">
      <c r="A1013">
        <v>1.52</v>
      </c>
      <c r="B1013">
        <v>9.2414513670012362</v>
      </c>
    </row>
    <row r="1014" spans="1:2" x14ac:dyDescent="0.3">
      <c r="A1014">
        <v>1.7</v>
      </c>
      <c r="B1014">
        <v>9.1691016239595857</v>
      </c>
    </row>
    <row r="1015" spans="1:2" x14ac:dyDescent="0.3">
      <c r="A1015">
        <v>1.03</v>
      </c>
      <c r="B1015">
        <v>8.7963389328457318</v>
      </c>
    </row>
    <row r="1016" spans="1:2" x14ac:dyDescent="0.3">
      <c r="A1016">
        <v>1.04</v>
      </c>
      <c r="B1016">
        <v>8.8292263547318495</v>
      </c>
    </row>
    <row r="1017" spans="1:2" x14ac:dyDescent="0.3">
      <c r="A1017">
        <v>1.06</v>
      </c>
      <c r="B1017">
        <v>8.9017750886079785</v>
      </c>
    </row>
    <row r="1018" spans="1:2" x14ac:dyDescent="0.3">
      <c r="A1018">
        <v>1.08</v>
      </c>
      <c r="B1018">
        <v>8.3349516314224541</v>
      </c>
    </row>
    <row r="1019" spans="1:2" x14ac:dyDescent="0.3">
      <c r="A1019">
        <v>1.35</v>
      </c>
      <c r="B1019">
        <v>8.6762461212708377</v>
      </c>
    </row>
    <row r="1020" spans="1:2" x14ac:dyDescent="0.3">
      <c r="A1020">
        <v>1.28</v>
      </c>
      <c r="B1020">
        <v>9.358932776026009</v>
      </c>
    </row>
    <row r="1021" spans="1:2" x14ac:dyDescent="0.3">
      <c r="A1021">
        <v>1.59</v>
      </c>
      <c r="B1021">
        <v>9.3164106357032495</v>
      </c>
    </row>
    <row r="1022" spans="1:2" x14ac:dyDescent="0.3">
      <c r="A1022">
        <v>1.1499999999999999</v>
      </c>
      <c r="B1022">
        <v>8.5089593864891331</v>
      </c>
    </row>
    <row r="1023" spans="1:2" x14ac:dyDescent="0.3">
      <c r="A1023">
        <v>1.1299999999999999</v>
      </c>
      <c r="B1023">
        <v>8.8014694707331849</v>
      </c>
    </row>
    <row r="1024" spans="1:2" x14ac:dyDescent="0.3">
      <c r="A1024">
        <v>1.5</v>
      </c>
      <c r="B1024">
        <v>8.9250554241241229</v>
      </c>
    </row>
    <row r="1025" spans="1:2" x14ac:dyDescent="0.3">
      <c r="A1025">
        <v>1.02</v>
      </c>
      <c r="B1025">
        <v>8.5287264272299108</v>
      </c>
    </row>
    <row r="1026" spans="1:2" x14ac:dyDescent="0.3">
      <c r="A1026">
        <v>1.03</v>
      </c>
      <c r="B1026">
        <v>8.9527347671068718</v>
      </c>
    </row>
    <row r="1027" spans="1:2" x14ac:dyDescent="0.3">
      <c r="A1027">
        <v>1.06</v>
      </c>
      <c r="B1027">
        <v>8.4656893485491214</v>
      </c>
    </row>
    <row r="1028" spans="1:2" x14ac:dyDescent="0.3">
      <c r="A1028">
        <v>1.02</v>
      </c>
      <c r="B1028">
        <v>8.449984441722787</v>
      </c>
    </row>
    <row r="1029" spans="1:2" x14ac:dyDescent="0.3">
      <c r="A1029">
        <v>1.52</v>
      </c>
      <c r="B1029">
        <v>9.3124455949133367</v>
      </c>
    </row>
    <row r="1030" spans="1:2" x14ac:dyDescent="0.3">
      <c r="A1030">
        <v>1.01</v>
      </c>
      <c r="B1030">
        <v>8.6765872435664875</v>
      </c>
    </row>
    <row r="1031" spans="1:2" x14ac:dyDescent="0.3">
      <c r="A1031">
        <v>2</v>
      </c>
      <c r="B1031">
        <v>9.261793653565098</v>
      </c>
    </row>
    <row r="1032" spans="1:2" x14ac:dyDescent="0.3">
      <c r="A1032">
        <v>1.01</v>
      </c>
      <c r="B1032">
        <v>8.3416486189013064</v>
      </c>
    </row>
    <row r="1033" spans="1:2" x14ac:dyDescent="0.3">
      <c r="A1033">
        <v>1.72</v>
      </c>
      <c r="B1033">
        <v>9.434203664214742</v>
      </c>
    </row>
    <row r="1034" spans="1:2" x14ac:dyDescent="0.3">
      <c r="A1034">
        <v>1.22</v>
      </c>
      <c r="B1034">
        <v>8.9775252009652426</v>
      </c>
    </row>
    <row r="1035" spans="1:2" x14ac:dyDescent="0.3">
      <c r="A1035">
        <v>1.56</v>
      </c>
      <c r="B1035">
        <v>9.0442857876460998</v>
      </c>
    </row>
    <row r="1036" spans="1:2" x14ac:dyDescent="0.3">
      <c r="A1036">
        <v>1.04</v>
      </c>
      <c r="B1036">
        <v>8.8472161043575426</v>
      </c>
    </row>
    <row r="1037" spans="1:2" x14ac:dyDescent="0.3">
      <c r="A1037">
        <v>1.1000000000000001</v>
      </c>
      <c r="B1037">
        <v>8.4385827908343263</v>
      </c>
    </row>
    <row r="1038" spans="1:2" x14ac:dyDescent="0.3">
      <c r="A1038">
        <v>2</v>
      </c>
      <c r="B1038">
        <v>9.4377946188774775</v>
      </c>
    </row>
    <row r="1039" spans="1:2" x14ac:dyDescent="0.3">
      <c r="A1039">
        <v>1.37</v>
      </c>
      <c r="B1039">
        <v>8.5885831875029108</v>
      </c>
    </row>
    <row r="1040" spans="1:2" x14ac:dyDescent="0.3">
      <c r="A1040">
        <v>1.5</v>
      </c>
      <c r="B1040">
        <v>9.0279788143822071</v>
      </c>
    </row>
    <row r="1041" spans="1:2" x14ac:dyDescent="0.3">
      <c r="A1041">
        <v>2</v>
      </c>
      <c r="B1041">
        <v>9.7760518292264447</v>
      </c>
    </row>
    <row r="1042" spans="1:2" x14ac:dyDescent="0.3">
      <c r="A1042">
        <v>1.02</v>
      </c>
      <c r="B1042">
        <v>8.5989574932188777</v>
      </c>
    </row>
    <row r="1043" spans="1:2" x14ac:dyDescent="0.3">
      <c r="A1043">
        <v>1.73</v>
      </c>
      <c r="B1043">
        <v>9.5003946285730194</v>
      </c>
    </row>
    <row r="1044" spans="1:2" x14ac:dyDescent="0.3">
      <c r="A1044">
        <v>1.04</v>
      </c>
      <c r="B1044">
        <v>8.3243363327069009</v>
      </c>
    </row>
    <row r="1045" spans="1:2" x14ac:dyDescent="0.3">
      <c r="A1045">
        <v>1.1599999999999999</v>
      </c>
      <c r="B1045">
        <v>8.6041045634055333</v>
      </c>
    </row>
    <row r="1046" spans="1:2" x14ac:dyDescent="0.3">
      <c r="A1046">
        <v>1.02</v>
      </c>
      <c r="B1046">
        <v>8.7102898213781508</v>
      </c>
    </row>
    <row r="1047" spans="1:2" x14ac:dyDescent="0.3">
      <c r="A1047">
        <v>1.7</v>
      </c>
      <c r="B1047">
        <v>9.4629650526125619</v>
      </c>
    </row>
    <row r="1048" spans="1:2" x14ac:dyDescent="0.3">
      <c r="A1048">
        <v>1.46</v>
      </c>
      <c r="B1048">
        <v>9.0384838650299919</v>
      </c>
    </row>
    <row r="1049" spans="1:2" x14ac:dyDescent="0.3">
      <c r="A1049">
        <v>1.1100000000000001</v>
      </c>
      <c r="B1049">
        <v>8.1516216469697493</v>
      </c>
    </row>
    <row r="1050" spans="1:2" x14ac:dyDescent="0.3">
      <c r="A1050">
        <v>1.04</v>
      </c>
      <c r="B1050">
        <v>8.129174996911793</v>
      </c>
    </row>
    <row r="1051" spans="1:2" x14ac:dyDescent="0.3">
      <c r="A1051">
        <v>1.2</v>
      </c>
      <c r="B1051">
        <v>8.8047752588676857</v>
      </c>
    </row>
    <row r="1052" spans="1:2" x14ac:dyDescent="0.3">
      <c r="A1052">
        <v>1.01</v>
      </c>
      <c r="B1052">
        <v>8.6631964855360799</v>
      </c>
    </row>
    <row r="1053" spans="1:2" x14ac:dyDescent="0.3">
      <c r="A1053">
        <v>1.08</v>
      </c>
      <c r="B1053">
        <v>8.5519810169019017</v>
      </c>
    </row>
    <row r="1054" spans="1:2" x14ac:dyDescent="0.3">
      <c r="A1054">
        <v>1.01</v>
      </c>
      <c r="B1054">
        <v>8.4338115824771869</v>
      </c>
    </row>
    <row r="1055" spans="1:2" x14ac:dyDescent="0.3">
      <c r="A1055">
        <v>1.01</v>
      </c>
      <c r="B1055">
        <v>8.1496017357361552</v>
      </c>
    </row>
    <row r="1056" spans="1:2" x14ac:dyDescent="0.3">
      <c r="A1056">
        <v>1.05</v>
      </c>
      <c r="B1056">
        <v>8.84404789894249</v>
      </c>
    </row>
    <row r="1057" spans="1:2" x14ac:dyDescent="0.3">
      <c r="A1057">
        <v>1.3</v>
      </c>
      <c r="B1057">
        <v>8.9315519666945224</v>
      </c>
    </row>
    <row r="1058" spans="1:2" x14ac:dyDescent="0.3">
      <c r="A1058">
        <v>1.51</v>
      </c>
      <c r="B1058">
        <v>9.1019753472980582</v>
      </c>
    </row>
    <row r="1059" spans="1:2" x14ac:dyDescent="0.3">
      <c r="A1059">
        <v>1.02</v>
      </c>
      <c r="B1059">
        <v>8.4578677253314218</v>
      </c>
    </row>
    <row r="1060" spans="1:2" x14ac:dyDescent="0.3">
      <c r="A1060">
        <v>1.1100000000000001</v>
      </c>
      <c r="B1060">
        <v>8.343315881404946</v>
      </c>
    </row>
    <row r="1061" spans="1:2" x14ac:dyDescent="0.3">
      <c r="A1061">
        <v>1.2</v>
      </c>
      <c r="B1061">
        <v>8.656259239539235</v>
      </c>
    </row>
    <row r="1062" spans="1:2" x14ac:dyDescent="0.3">
      <c r="A1062">
        <v>1.53</v>
      </c>
      <c r="B1062">
        <v>8.6360423252546177</v>
      </c>
    </row>
    <row r="1063" spans="1:2" x14ac:dyDescent="0.3">
      <c r="A1063">
        <v>1.03</v>
      </c>
      <c r="B1063">
        <v>8.3907225273622892</v>
      </c>
    </row>
    <row r="1064" spans="1:2" x14ac:dyDescent="0.3">
      <c r="A1064">
        <v>1.1000000000000001</v>
      </c>
      <c r="B1064">
        <v>9.0973956129600477</v>
      </c>
    </row>
    <row r="1065" spans="1:2" x14ac:dyDescent="0.3">
      <c r="A1065">
        <v>1.2</v>
      </c>
      <c r="B1065">
        <v>8.7917900243193632</v>
      </c>
    </row>
    <row r="1066" spans="1:2" x14ac:dyDescent="0.3">
      <c r="A1066">
        <v>1.21</v>
      </c>
      <c r="B1066">
        <v>8.8661584922849173</v>
      </c>
    </row>
    <row r="1067" spans="1:2" x14ac:dyDescent="0.3">
      <c r="A1067">
        <v>1.1299999999999999</v>
      </c>
      <c r="B1067">
        <v>8.3779311240827301</v>
      </c>
    </row>
    <row r="1068" spans="1:2" x14ac:dyDescent="0.3">
      <c r="A1068">
        <v>1.51</v>
      </c>
      <c r="B1068">
        <v>9.2773446007566562</v>
      </c>
    </row>
    <row r="1069" spans="1:2" x14ac:dyDescent="0.3">
      <c r="A1069">
        <v>1.23</v>
      </c>
      <c r="B1069">
        <v>8.6960086088809039</v>
      </c>
    </row>
    <row r="1070" spans="1:2" x14ac:dyDescent="0.3">
      <c r="A1070">
        <v>1.86</v>
      </c>
      <c r="B1070">
        <v>9.5045014105256733</v>
      </c>
    </row>
    <row r="1071" spans="1:2" x14ac:dyDescent="0.3">
      <c r="A1071">
        <v>1.01</v>
      </c>
      <c r="B1071">
        <v>8.7794035978943494</v>
      </c>
    </row>
    <row r="1072" spans="1:2" x14ac:dyDescent="0.3">
      <c r="A1072">
        <v>1.1499999999999999</v>
      </c>
      <c r="B1072">
        <v>9.4292349090009768</v>
      </c>
    </row>
    <row r="1073" spans="1:2" x14ac:dyDescent="0.3">
      <c r="A1073">
        <v>1.3</v>
      </c>
      <c r="B1073">
        <v>8.7536872270985846</v>
      </c>
    </row>
    <row r="1074" spans="1:2" x14ac:dyDescent="0.3">
      <c r="A1074">
        <v>1.22</v>
      </c>
      <c r="B1074">
        <v>8.9054443187897139</v>
      </c>
    </row>
    <row r="1075" spans="1:2" x14ac:dyDescent="0.3">
      <c r="A1075">
        <v>1.51</v>
      </c>
      <c r="B1075">
        <v>9.418898064961974</v>
      </c>
    </row>
    <row r="1076" spans="1:2" x14ac:dyDescent="0.3">
      <c r="A1076">
        <v>1.01</v>
      </c>
      <c r="B1076">
        <v>8.7436911105430202</v>
      </c>
    </row>
    <row r="1077" spans="1:2" x14ac:dyDescent="0.3">
      <c r="A1077">
        <v>1.2</v>
      </c>
      <c r="B1077">
        <v>8.5891416907288214</v>
      </c>
    </row>
    <row r="1078" spans="1:2" x14ac:dyDescent="0.3">
      <c r="A1078">
        <v>1.23</v>
      </c>
      <c r="B1078">
        <v>8.8520927634771294</v>
      </c>
    </row>
    <row r="1079" spans="1:2" x14ac:dyDescent="0.3">
      <c r="A1079">
        <v>1.62</v>
      </c>
      <c r="B1079">
        <v>9.636783886469539</v>
      </c>
    </row>
    <row r="1080" spans="1:2" x14ac:dyDescent="0.3">
      <c r="A1080">
        <v>2</v>
      </c>
      <c r="B1080">
        <v>9.5135512460455907</v>
      </c>
    </row>
    <row r="1081" spans="1:2" x14ac:dyDescent="0.3">
      <c r="A1081">
        <v>1.02</v>
      </c>
      <c r="B1081">
        <v>8.1143247091553388</v>
      </c>
    </row>
    <row r="1082" spans="1:2" x14ac:dyDescent="0.3">
      <c r="A1082">
        <v>1.51</v>
      </c>
      <c r="B1082">
        <v>9.3444341064568821</v>
      </c>
    </row>
    <row r="1083" spans="1:2" x14ac:dyDescent="0.3">
      <c r="A1083">
        <v>1.34</v>
      </c>
      <c r="B1083">
        <v>8.7382545765261224</v>
      </c>
    </row>
    <row r="1084" spans="1:2" x14ac:dyDescent="0.3">
      <c r="A1084">
        <v>1.2</v>
      </c>
      <c r="B1084">
        <v>8.9920599763279601</v>
      </c>
    </row>
    <row r="1085" spans="1:2" x14ac:dyDescent="0.3">
      <c r="A1085">
        <v>1.3</v>
      </c>
      <c r="B1085">
        <v>8.5362111972519994</v>
      </c>
    </row>
    <row r="1086" spans="1:2" x14ac:dyDescent="0.3">
      <c r="A1086">
        <v>1.0900000000000001</v>
      </c>
      <c r="B1086">
        <v>8.5730062562354501</v>
      </c>
    </row>
    <row r="1087" spans="1:2" x14ac:dyDescent="0.3">
      <c r="A1087">
        <v>2</v>
      </c>
      <c r="B1087">
        <v>9.3197327487473789</v>
      </c>
    </row>
    <row r="1088" spans="1:2" x14ac:dyDescent="0.3">
      <c r="A1088">
        <v>1.1000000000000001</v>
      </c>
      <c r="B1088">
        <v>8.5498539736557859</v>
      </c>
    </row>
    <row r="1089" spans="1:2" x14ac:dyDescent="0.3">
      <c r="A1089">
        <v>1.08</v>
      </c>
      <c r="B1089">
        <v>8.9397120540902293</v>
      </c>
    </row>
    <row r="1090" spans="1:2" x14ac:dyDescent="0.3">
      <c r="A1090">
        <v>1.4</v>
      </c>
      <c r="B1090">
        <v>9.2863750582521796</v>
      </c>
    </row>
    <row r="1091" spans="1:2" x14ac:dyDescent="0.3">
      <c r="A1091">
        <v>1.1399999999999999</v>
      </c>
      <c r="B1091">
        <v>9.2358131679492139</v>
      </c>
    </row>
    <row r="1092" spans="1:2" x14ac:dyDescent="0.3">
      <c r="A1092">
        <v>1.6</v>
      </c>
      <c r="B1092">
        <v>9.3446089927812164</v>
      </c>
    </row>
    <row r="1093" spans="1:2" x14ac:dyDescent="0.3">
      <c r="A1093">
        <v>1.01</v>
      </c>
      <c r="B1093">
        <v>8.208219383496834</v>
      </c>
    </row>
    <row r="1094" spans="1:2" x14ac:dyDescent="0.3">
      <c r="A1094">
        <v>1.5</v>
      </c>
      <c r="B1094">
        <v>9.2049257392746835</v>
      </c>
    </row>
    <row r="1095" spans="1:2" x14ac:dyDescent="0.3">
      <c r="A1095">
        <v>1.01</v>
      </c>
      <c r="B1095">
        <v>8.8309815109524976</v>
      </c>
    </row>
    <row r="1096" spans="1:2" x14ac:dyDescent="0.3">
      <c r="A1096">
        <v>1.2</v>
      </c>
      <c r="B1096">
        <v>8.5673158008194488</v>
      </c>
    </row>
    <row r="1097" spans="1:2" x14ac:dyDescent="0.3">
      <c r="A1097">
        <v>1.02</v>
      </c>
      <c r="B1097">
        <v>9.0662390280019256</v>
      </c>
    </row>
    <row r="1098" spans="1:2" x14ac:dyDescent="0.3">
      <c r="A1098">
        <v>1.01</v>
      </c>
      <c r="B1098">
        <v>8.6904740035580428</v>
      </c>
    </row>
    <row r="1099" spans="1:2" x14ac:dyDescent="0.3">
      <c r="A1099">
        <v>1.52</v>
      </c>
      <c r="B1099">
        <v>9.0058958980944581</v>
      </c>
    </row>
    <row r="1100" spans="1:2" x14ac:dyDescent="0.3">
      <c r="A1100">
        <v>1.1200000000000001</v>
      </c>
      <c r="B1100">
        <v>8.4454823438622366</v>
      </c>
    </row>
    <row r="1101" spans="1:2" x14ac:dyDescent="0.3">
      <c r="A1101">
        <v>1.03</v>
      </c>
      <c r="B1101">
        <v>8.1507564702755513</v>
      </c>
    </row>
    <row r="1102" spans="1:2" x14ac:dyDescent="0.3">
      <c r="A1102">
        <v>1.5</v>
      </c>
      <c r="B1102">
        <v>9.7493452060074812</v>
      </c>
    </row>
    <row r="1103" spans="1:2" x14ac:dyDescent="0.3">
      <c r="A1103">
        <v>1.21</v>
      </c>
      <c r="B1103">
        <v>8.5998785580348454</v>
      </c>
    </row>
    <row r="1104" spans="1:2" x14ac:dyDescent="0.3">
      <c r="A1104">
        <v>1.23</v>
      </c>
      <c r="B1104">
        <v>8.5891416907288214</v>
      </c>
    </row>
    <row r="1105" spans="1:2" x14ac:dyDescent="0.3">
      <c r="A1105">
        <v>1.01</v>
      </c>
      <c r="B1105">
        <v>9.1134990205266266</v>
      </c>
    </row>
    <row r="1106" spans="1:2" x14ac:dyDescent="0.3">
      <c r="A1106">
        <v>1.5</v>
      </c>
      <c r="B1106">
        <v>8.3284510668193601</v>
      </c>
    </row>
    <row r="1107" spans="1:2" x14ac:dyDescent="0.3">
      <c r="A1107">
        <v>1.22</v>
      </c>
      <c r="B1107">
        <v>8.7251824949587693</v>
      </c>
    </row>
    <row r="1108" spans="1:2" x14ac:dyDescent="0.3">
      <c r="A1108">
        <v>1.18</v>
      </c>
      <c r="B1108">
        <v>9.3222394644735918</v>
      </c>
    </row>
    <row r="1109" spans="1:2" x14ac:dyDescent="0.3">
      <c r="A1109">
        <v>1.51</v>
      </c>
      <c r="B1109">
        <v>9.3535745400620911</v>
      </c>
    </row>
    <row r="1110" spans="1:2" x14ac:dyDescent="0.3">
      <c r="A1110">
        <v>1.5</v>
      </c>
      <c r="B1110">
        <v>9.2183085416253601</v>
      </c>
    </row>
    <row r="1111" spans="1:2" x14ac:dyDescent="0.3">
      <c r="A1111">
        <v>1.56</v>
      </c>
      <c r="B1111">
        <v>8.89918494333876</v>
      </c>
    </row>
    <row r="1112" spans="1:2" x14ac:dyDescent="0.3">
      <c r="A1112">
        <v>1.54</v>
      </c>
      <c r="B1112">
        <v>9.4255323935027722</v>
      </c>
    </row>
    <row r="1113" spans="1:2" x14ac:dyDescent="0.3">
      <c r="A1113">
        <v>1.27</v>
      </c>
      <c r="B1113">
        <v>9.4970219440943797</v>
      </c>
    </row>
    <row r="1114" spans="1:2" x14ac:dyDescent="0.3">
      <c r="A1114">
        <v>1.02</v>
      </c>
      <c r="B1114">
        <v>8.9459841248278984</v>
      </c>
    </row>
    <row r="1115" spans="1:2" x14ac:dyDescent="0.3">
      <c r="A1115">
        <v>1.03</v>
      </c>
      <c r="B1115">
        <v>8.7481461696219291</v>
      </c>
    </row>
    <row r="1116" spans="1:2" x14ac:dyDescent="0.3">
      <c r="A1116">
        <v>1.01</v>
      </c>
      <c r="B1116">
        <v>8.3527901351246285</v>
      </c>
    </row>
    <row r="1117" spans="1:2" x14ac:dyDescent="0.3">
      <c r="A1117">
        <v>1.18</v>
      </c>
      <c r="B1117">
        <v>8.2671921859321458</v>
      </c>
    </row>
    <row r="1118" spans="1:2" x14ac:dyDescent="0.3">
      <c r="A1118">
        <v>1.06</v>
      </c>
      <c r="B1118">
        <v>8.5451973878258354</v>
      </c>
    </row>
    <row r="1119" spans="1:2" x14ac:dyDescent="0.3">
      <c r="A1119">
        <v>1.02</v>
      </c>
      <c r="B1119">
        <v>8.7093000489449892</v>
      </c>
    </row>
    <row r="1120" spans="1:2" x14ac:dyDescent="0.3">
      <c r="A1120">
        <v>1.01</v>
      </c>
      <c r="B1120">
        <v>8.5227775697101382</v>
      </c>
    </row>
    <row r="1121" spans="1:2" x14ac:dyDescent="0.3">
      <c r="A1121">
        <v>1.64</v>
      </c>
      <c r="B1121">
        <v>9.3200016261857019</v>
      </c>
    </row>
    <row r="1122" spans="1:2" x14ac:dyDescent="0.3">
      <c r="A1122">
        <v>1.01</v>
      </c>
      <c r="B1122">
        <v>8.4593521917263867</v>
      </c>
    </row>
    <row r="1123" spans="1:2" x14ac:dyDescent="0.3">
      <c r="A1123">
        <v>1.02</v>
      </c>
      <c r="B1123">
        <v>8.8242366173466387</v>
      </c>
    </row>
    <row r="1124" spans="1:2" x14ac:dyDescent="0.3">
      <c r="A1124">
        <v>1.02</v>
      </c>
      <c r="B1124">
        <v>8.290041618704489</v>
      </c>
    </row>
    <row r="1125" spans="1:2" x14ac:dyDescent="0.3">
      <c r="A1125">
        <v>1.2</v>
      </c>
      <c r="B1125">
        <v>8.6619859363177785</v>
      </c>
    </row>
    <row r="1126" spans="1:2" x14ac:dyDescent="0.3">
      <c r="A1126">
        <v>1.52</v>
      </c>
      <c r="B1126">
        <v>9.5676651047564114</v>
      </c>
    </row>
    <row r="1127" spans="1:2" x14ac:dyDescent="0.3">
      <c r="A1127">
        <v>1.18</v>
      </c>
      <c r="B1127">
        <v>8.5083542427490322</v>
      </c>
    </row>
    <row r="1128" spans="1:2" x14ac:dyDescent="0.3">
      <c r="A1128">
        <v>1.02</v>
      </c>
      <c r="B1128">
        <v>8.5197898172635043</v>
      </c>
    </row>
    <row r="1129" spans="1:2" x14ac:dyDescent="0.3">
      <c r="A1129">
        <v>1.6</v>
      </c>
      <c r="B1129">
        <v>9.1459085118167938</v>
      </c>
    </row>
    <row r="1130" spans="1:2" x14ac:dyDescent="0.3">
      <c r="A1130">
        <v>1.63</v>
      </c>
      <c r="B1130">
        <v>9.5002449727810614</v>
      </c>
    </row>
    <row r="1131" spans="1:2" x14ac:dyDescent="0.3">
      <c r="A1131">
        <v>1.52</v>
      </c>
      <c r="B1131">
        <v>8.9859460387603196</v>
      </c>
    </row>
    <row r="1132" spans="1:2" x14ac:dyDescent="0.3">
      <c r="A1132">
        <v>1.02</v>
      </c>
      <c r="B1132">
        <v>8.1665003191550518</v>
      </c>
    </row>
    <row r="1133" spans="1:2" x14ac:dyDescent="0.3">
      <c r="A1133">
        <v>1.06</v>
      </c>
      <c r="B1133">
        <v>8.4411757049923217</v>
      </c>
    </row>
    <row r="1134" spans="1:2" x14ac:dyDescent="0.3">
      <c r="A1134">
        <v>1.03</v>
      </c>
      <c r="B1134">
        <v>8.6157707547772322</v>
      </c>
    </row>
    <row r="1135" spans="1:2" x14ac:dyDescent="0.3">
      <c r="A1135">
        <v>1.1599999999999999</v>
      </c>
      <c r="B1135">
        <v>8.9344551094039133</v>
      </c>
    </row>
    <row r="1136" spans="1:2" x14ac:dyDescent="0.3">
      <c r="A1136">
        <v>1.22</v>
      </c>
      <c r="B1136">
        <v>9.0755510456275434</v>
      </c>
    </row>
    <row r="1137" spans="1:2" x14ac:dyDescent="0.3">
      <c r="A1137">
        <v>1.1599999999999999</v>
      </c>
      <c r="B1137">
        <v>8.6845703008243689</v>
      </c>
    </row>
    <row r="1138" spans="1:2" x14ac:dyDescent="0.3">
      <c r="A1138">
        <v>1.72</v>
      </c>
      <c r="B1138">
        <v>9.0696980421737159</v>
      </c>
    </row>
    <row r="1139" spans="1:2" x14ac:dyDescent="0.3">
      <c r="A1139">
        <v>1.25</v>
      </c>
      <c r="B1139">
        <v>9.2216758816399285</v>
      </c>
    </row>
    <row r="1140" spans="1:2" x14ac:dyDescent="0.3">
      <c r="A1140">
        <v>1.05</v>
      </c>
      <c r="B1140">
        <v>8.4104984527452746</v>
      </c>
    </row>
    <row r="1141" spans="1:2" x14ac:dyDescent="0.3">
      <c r="A1141">
        <v>2</v>
      </c>
      <c r="B1141">
        <v>9.7924442537428042</v>
      </c>
    </row>
    <row r="1142" spans="1:2" x14ac:dyDescent="0.3">
      <c r="A1142">
        <v>1.01</v>
      </c>
      <c r="B1142">
        <v>8.7173546663385224</v>
      </c>
    </row>
    <row r="1143" spans="1:2" x14ac:dyDescent="0.3">
      <c r="A1143">
        <v>1.54</v>
      </c>
      <c r="B1143">
        <v>8.7326270996603945</v>
      </c>
    </row>
    <row r="1144" spans="1:2" x14ac:dyDescent="0.3">
      <c r="A1144">
        <v>1.23</v>
      </c>
      <c r="B1144">
        <v>9.2138342612304385</v>
      </c>
    </row>
    <row r="1145" spans="1:2" x14ac:dyDescent="0.3">
      <c r="A1145">
        <v>1.32</v>
      </c>
      <c r="B1145">
        <v>8.7688853261348623</v>
      </c>
    </row>
    <row r="1146" spans="1:2" x14ac:dyDescent="0.3">
      <c r="A1146">
        <v>2</v>
      </c>
      <c r="B1146">
        <v>9.7847040165461614</v>
      </c>
    </row>
    <row r="1147" spans="1:2" x14ac:dyDescent="0.3">
      <c r="A1147">
        <v>1.07</v>
      </c>
      <c r="B1147">
        <v>9.3443466518239173</v>
      </c>
    </row>
    <row r="1148" spans="1:2" x14ac:dyDescent="0.3">
      <c r="A1148">
        <v>1.2</v>
      </c>
      <c r="B1148">
        <v>9.2547399592728663</v>
      </c>
    </row>
    <row r="1149" spans="1:2" x14ac:dyDescent="0.3">
      <c r="A1149">
        <v>1.21</v>
      </c>
      <c r="B1149">
        <v>8.963160242833732</v>
      </c>
    </row>
    <row r="1150" spans="1:2" x14ac:dyDescent="0.3">
      <c r="A1150">
        <v>1.01</v>
      </c>
      <c r="B1150">
        <v>8.3934423839800623</v>
      </c>
    </row>
    <row r="1151" spans="1:2" x14ac:dyDescent="0.3">
      <c r="A1151">
        <v>1.1299999999999999</v>
      </c>
      <c r="B1151">
        <v>8.5089593864891331</v>
      </c>
    </row>
    <row r="1152" spans="1:2" x14ac:dyDescent="0.3">
      <c r="A1152">
        <v>2</v>
      </c>
      <c r="B1152">
        <v>9.764512800245539</v>
      </c>
    </row>
    <row r="1153" spans="1:2" x14ac:dyDescent="0.3">
      <c r="A1153">
        <v>1.54</v>
      </c>
      <c r="B1153">
        <v>9.3977323855832431</v>
      </c>
    </row>
    <row r="1154" spans="1:2" x14ac:dyDescent="0.3">
      <c r="A1154">
        <v>1.1599999999999999</v>
      </c>
      <c r="B1154">
        <v>8.5326727622646246</v>
      </c>
    </row>
    <row r="1155" spans="1:2" x14ac:dyDescent="0.3">
      <c r="A1155">
        <v>1.72</v>
      </c>
      <c r="B1155">
        <v>9.0268981875135257</v>
      </c>
    </row>
    <row r="1156" spans="1:2" x14ac:dyDescent="0.3">
      <c r="A1156">
        <v>1.52</v>
      </c>
      <c r="B1156">
        <v>9.0883987011709397</v>
      </c>
    </row>
    <row r="1157" spans="1:2" x14ac:dyDescent="0.3">
      <c r="A1157">
        <v>1.01</v>
      </c>
      <c r="B1157">
        <v>8.4263928270897406</v>
      </c>
    </row>
    <row r="1158" spans="1:2" x14ac:dyDescent="0.3">
      <c r="A1158">
        <v>1.5</v>
      </c>
      <c r="B1158">
        <v>9.6380886883248049</v>
      </c>
    </row>
    <row r="1159" spans="1:2" x14ac:dyDescent="0.3">
      <c r="A1159">
        <v>1.06</v>
      </c>
      <c r="B1159">
        <v>8.8122480181974314</v>
      </c>
    </row>
    <row r="1160" spans="1:2" x14ac:dyDescent="0.3">
      <c r="A1160">
        <v>1.22</v>
      </c>
      <c r="B1160">
        <v>8.4871462700639402</v>
      </c>
    </row>
    <row r="1161" spans="1:2" x14ac:dyDescent="0.3">
      <c r="A1161">
        <v>1.05</v>
      </c>
      <c r="B1161">
        <v>8.6280187465051217</v>
      </c>
    </row>
    <row r="1162" spans="1:2" x14ac:dyDescent="0.3">
      <c r="A1162">
        <v>1.24</v>
      </c>
      <c r="B1162">
        <v>8.5908153312868514</v>
      </c>
    </row>
    <row r="1163" spans="1:2" x14ac:dyDescent="0.3">
      <c r="A1163">
        <v>1.22</v>
      </c>
      <c r="B1163">
        <v>8.3084455203857601</v>
      </c>
    </row>
    <row r="1164" spans="1:2" x14ac:dyDescent="0.3">
      <c r="A1164">
        <v>1.06</v>
      </c>
      <c r="B1164">
        <v>8.4053673762339809</v>
      </c>
    </row>
    <row r="1165" spans="1:2" x14ac:dyDescent="0.3">
      <c r="A1165">
        <v>1.1200000000000001</v>
      </c>
      <c r="B1165">
        <v>9.1201968221232175</v>
      </c>
    </row>
    <row r="1166" spans="1:2" x14ac:dyDescent="0.3">
      <c r="A1166">
        <v>1.23</v>
      </c>
      <c r="B1166">
        <v>8.7059937143079011</v>
      </c>
    </row>
    <row r="1167" spans="1:2" x14ac:dyDescent="0.3">
      <c r="A1167">
        <v>1.3</v>
      </c>
      <c r="B1167">
        <v>9.0074895239297348</v>
      </c>
    </row>
    <row r="1168" spans="1:2" x14ac:dyDescent="0.3">
      <c r="A1168">
        <v>1.52</v>
      </c>
      <c r="B1168">
        <v>9.0571891924820083</v>
      </c>
    </row>
    <row r="1169" spans="1:2" x14ac:dyDescent="0.3">
      <c r="A1169">
        <v>1.59</v>
      </c>
      <c r="B1169">
        <v>8.9663561547901214</v>
      </c>
    </row>
    <row r="1170" spans="1:2" x14ac:dyDescent="0.3">
      <c r="A1170">
        <v>1.1599999999999999</v>
      </c>
      <c r="B1170">
        <v>9.1518634422172074</v>
      </c>
    </row>
    <row r="1171" spans="1:2" x14ac:dyDescent="0.3">
      <c r="A1171">
        <v>1.02</v>
      </c>
      <c r="B1171">
        <v>8.5669352833110519</v>
      </c>
    </row>
    <row r="1172" spans="1:2" x14ac:dyDescent="0.3">
      <c r="A1172">
        <v>1.1100000000000001</v>
      </c>
      <c r="B1172">
        <v>8.905308661189288</v>
      </c>
    </row>
    <row r="1173" spans="1:2" x14ac:dyDescent="0.3">
      <c r="A1173">
        <v>1.51</v>
      </c>
      <c r="B1173">
        <v>9.5458121082638119</v>
      </c>
    </row>
    <row r="1174" spans="1:2" x14ac:dyDescent="0.3">
      <c r="A1174">
        <v>1.02</v>
      </c>
      <c r="B1174">
        <v>8.6068510633467721</v>
      </c>
    </row>
    <row r="1175" spans="1:2" x14ac:dyDescent="0.3">
      <c r="A1175">
        <v>1.01</v>
      </c>
      <c r="B1175">
        <v>8.7975484884815582</v>
      </c>
    </row>
    <row r="1176" spans="1:2" x14ac:dyDescent="0.3">
      <c r="A1176">
        <v>1.26</v>
      </c>
      <c r="B1176">
        <v>8.5963739892906794</v>
      </c>
    </row>
    <row r="1177" spans="1:2" x14ac:dyDescent="0.3">
      <c r="A1177">
        <v>1.02</v>
      </c>
      <c r="B1177">
        <v>8.6220936012416072</v>
      </c>
    </row>
    <row r="1178" spans="1:2" x14ac:dyDescent="0.3">
      <c r="A1178">
        <v>1.51</v>
      </c>
      <c r="B1178">
        <v>8.8624835764883318</v>
      </c>
    </row>
    <row r="1179" spans="1:2" x14ac:dyDescent="0.3">
      <c r="A1179">
        <v>1.08</v>
      </c>
      <c r="B1179">
        <v>8.6231735149534696</v>
      </c>
    </row>
    <row r="1180" spans="1:2" x14ac:dyDescent="0.3">
      <c r="A1180">
        <v>1.02</v>
      </c>
      <c r="B1180">
        <v>8.7202972873927198</v>
      </c>
    </row>
    <row r="1181" spans="1:2" x14ac:dyDescent="0.3">
      <c r="A1181">
        <v>1.01</v>
      </c>
      <c r="B1181">
        <v>8.0423780051732798</v>
      </c>
    </row>
    <row r="1182" spans="1:2" x14ac:dyDescent="0.3">
      <c r="A1182">
        <v>1.69</v>
      </c>
      <c r="B1182">
        <v>9.7606559034285851</v>
      </c>
    </row>
    <row r="1183" spans="1:2" x14ac:dyDescent="0.3">
      <c r="A1183">
        <v>1.04</v>
      </c>
      <c r="B1183">
        <v>8.4184772184770793</v>
      </c>
    </row>
    <row r="1184" spans="1:2" x14ac:dyDescent="0.3">
      <c r="A1184">
        <v>1.2</v>
      </c>
      <c r="B1184">
        <v>8.8877907641953264</v>
      </c>
    </row>
    <row r="1185" spans="1:2" x14ac:dyDescent="0.3">
      <c r="A1185">
        <v>1.2</v>
      </c>
      <c r="B1185">
        <v>8.7026764115477704</v>
      </c>
    </row>
    <row r="1186" spans="1:2" x14ac:dyDescent="0.3">
      <c r="A1186">
        <v>1.2</v>
      </c>
      <c r="B1186">
        <v>8.5251613610654147</v>
      </c>
    </row>
    <row r="1187" spans="1:2" x14ac:dyDescent="0.3">
      <c r="A1187">
        <v>1.01</v>
      </c>
      <c r="B1187">
        <v>8.8500876066895664</v>
      </c>
    </row>
    <row r="1188" spans="1:2" x14ac:dyDescent="0.3">
      <c r="A1188">
        <v>1.08</v>
      </c>
      <c r="B1188">
        <v>8.8437593819179838</v>
      </c>
    </row>
    <row r="1189" spans="1:2" x14ac:dyDescent="0.3">
      <c r="A1189">
        <v>1.02</v>
      </c>
      <c r="B1189">
        <v>8.9591830742067735</v>
      </c>
    </row>
    <row r="1190" spans="1:2" x14ac:dyDescent="0.3">
      <c r="A1190">
        <v>1.63</v>
      </c>
      <c r="B1190">
        <v>9.4249677635220532</v>
      </c>
    </row>
    <row r="1191" spans="1:2" x14ac:dyDescent="0.3">
      <c r="A1191">
        <v>1.02</v>
      </c>
      <c r="B1191">
        <v>8.2897905831816434</v>
      </c>
    </row>
    <row r="1192" spans="1:2" x14ac:dyDescent="0.3">
      <c r="A1192">
        <v>1.1100000000000001</v>
      </c>
      <c r="B1192">
        <v>8.4290175005125114</v>
      </c>
    </row>
    <row r="1193" spans="1:2" x14ac:dyDescent="0.3">
      <c r="A1193">
        <v>1.19</v>
      </c>
      <c r="B1193">
        <v>8.4113881325192619</v>
      </c>
    </row>
    <row r="1194" spans="1:2" x14ac:dyDescent="0.3">
      <c r="A1194">
        <v>1.0900000000000001</v>
      </c>
      <c r="B1194">
        <v>8.7723004179358401</v>
      </c>
    </row>
    <row r="1195" spans="1:2" x14ac:dyDescent="0.3">
      <c r="A1195">
        <v>1.05</v>
      </c>
      <c r="B1195">
        <v>9.1331353010672114</v>
      </c>
    </row>
    <row r="1196" spans="1:2" x14ac:dyDescent="0.3">
      <c r="A1196">
        <v>1.23</v>
      </c>
      <c r="B1196">
        <v>8.391176350832751</v>
      </c>
    </row>
    <row r="1197" spans="1:2" x14ac:dyDescent="0.3">
      <c r="A1197">
        <v>1.1100000000000001</v>
      </c>
      <c r="B1197">
        <v>8.3167891270715177</v>
      </c>
    </row>
    <row r="1198" spans="1:2" x14ac:dyDescent="0.3">
      <c r="A1198">
        <v>1.04</v>
      </c>
      <c r="B1198">
        <v>8.4259547109819657</v>
      </c>
    </row>
    <row r="1199" spans="1:2" x14ac:dyDescent="0.3">
      <c r="A1199">
        <v>1.83</v>
      </c>
      <c r="B1199">
        <v>8.7503662783676255</v>
      </c>
    </row>
    <row r="1200" spans="1:2" x14ac:dyDescent="0.3">
      <c r="A1200">
        <v>1.08</v>
      </c>
      <c r="B1200">
        <v>8.3607732721449359</v>
      </c>
    </row>
    <row r="1201" spans="1:2" x14ac:dyDescent="0.3">
      <c r="A1201">
        <v>1.01</v>
      </c>
      <c r="B1201">
        <v>8.9166402271988385</v>
      </c>
    </row>
    <row r="1202" spans="1:2" x14ac:dyDescent="0.3">
      <c r="A1202">
        <v>1.71</v>
      </c>
      <c r="B1202">
        <v>9.5446674522510069</v>
      </c>
    </row>
    <row r="1203" spans="1:2" x14ac:dyDescent="0.3">
      <c r="A1203">
        <v>1.21</v>
      </c>
      <c r="B1203">
        <v>9.1363708517760092</v>
      </c>
    </row>
    <row r="1204" spans="1:2" x14ac:dyDescent="0.3">
      <c r="A1204">
        <v>1.31</v>
      </c>
      <c r="B1204">
        <v>8.7142391436085749</v>
      </c>
    </row>
    <row r="1205" spans="1:2" x14ac:dyDescent="0.3">
      <c r="A1205">
        <v>1.2</v>
      </c>
      <c r="B1205">
        <v>8.2817239904113915</v>
      </c>
    </row>
    <row r="1206" spans="1:2" x14ac:dyDescent="0.3">
      <c r="A1206">
        <v>1.5</v>
      </c>
      <c r="B1206">
        <v>9.0752076979846859</v>
      </c>
    </row>
    <row r="1207" spans="1:2" x14ac:dyDescent="0.3">
      <c r="A1207">
        <v>1.01</v>
      </c>
      <c r="B1207">
        <v>8.7829363563492642</v>
      </c>
    </row>
    <row r="1208" spans="1:2" x14ac:dyDescent="0.3">
      <c r="A1208">
        <v>1.2</v>
      </c>
      <c r="B1208">
        <v>9.1529231011062322</v>
      </c>
    </row>
    <row r="1209" spans="1:2" x14ac:dyDescent="0.3">
      <c r="A1209">
        <v>1.77</v>
      </c>
      <c r="B1209">
        <v>9.3191947768882653</v>
      </c>
    </row>
    <row r="1210" spans="1:2" x14ac:dyDescent="0.3">
      <c r="A1210">
        <v>1.01</v>
      </c>
      <c r="B1210">
        <v>8.2607513547005134</v>
      </c>
    </row>
    <row r="1211" spans="1:2" x14ac:dyDescent="0.3">
      <c r="A1211">
        <v>1.1200000000000001</v>
      </c>
      <c r="B1211">
        <v>8.5151911887455647</v>
      </c>
    </row>
    <row r="1212" spans="1:2" x14ac:dyDescent="0.3">
      <c r="A1212">
        <v>1.5</v>
      </c>
      <c r="B1212">
        <v>9.1610450802513057</v>
      </c>
    </row>
    <row r="1213" spans="1:2" x14ac:dyDescent="0.3">
      <c r="A1213">
        <v>1.08</v>
      </c>
      <c r="B1213">
        <v>8.5149907678610379</v>
      </c>
    </row>
    <row r="1214" spans="1:2" x14ac:dyDescent="0.3">
      <c r="A1214">
        <v>1.28</v>
      </c>
      <c r="B1214">
        <v>8.5976665755661141</v>
      </c>
    </row>
    <row r="1215" spans="1:2" x14ac:dyDescent="0.3">
      <c r="A1215">
        <v>1.03</v>
      </c>
      <c r="B1215">
        <v>8.8499442272355964</v>
      </c>
    </row>
    <row r="1216" spans="1:2" x14ac:dyDescent="0.3">
      <c r="A1216">
        <v>1.33</v>
      </c>
      <c r="B1216">
        <v>8.7767843837014929</v>
      </c>
    </row>
    <row r="1217" spans="1:2" x14ac:dyDescent="0.3">
      <c r="A1217">
        <v>1.21</v>
      </c>
      <c r="B1217">
        <v>8.84980082722101</v>
      </c>
    </row>
    <row r="1218" spans="1:2" x14ac:dyDescent="0.3">
      <c r="A1218">
        <v>1.22</v>
      </c>
      <c r="B1218">
        <v>9.0994088112689013</v>
      </c>
    </row>
    <row r="1219" spans="1:2" x14ac:dyDescent="0.3">
      <c r="A1219">
        <v>1.2</v>
      </c>
      <c r="B1219">
        <v>8.7207868834857312</v>
      </c>
    </row>
    <row r="1220" spans="1:2" x14ac:dyDescent="0.3">
      <c r="A1220">
        <v>1.06</v>
      </c>
      <c r="B1220">
        <v>8.4040244933105992</v>
      </c>
    </row>
    <row r="1221" spans="1:2" x14ac:dyDescent="0.3">
      <c r="A1221">
        <v>2</v>
      </c>
      <c r="B1221">
        <v>9.2510983644483513</v>
      </c>
    </row>
    <row r="1222" spans="1:2" x14ac:dyDescent="0.3">
      <c r="A1222">
        <v>1.06</v>
      </c>
      <c r="B1222">
        <v>8.5531393181897073</v>
      </c>
    </row>
    <row r="1223" spans="1:2" x14ac:dyDescent="0.3">
      <c r="A1223">
        <v>1.7</v>
      </c>
      <c r="B1223">
        <v>9.2491763957613813</v>
      </c>
    </row>
    <row r="1224" spans="1:2" x14ac:dyDescent="0.3">
      <c r="A1224">
        <v>1.02</v>
      </c>
      <c r="B1224">
        <v>8.4171518372360108</v>
      </c>
    </row>
    <row r="1225" spans="1:2" x14ac:dyDescent="0.3">
      <c r="A1225">
        <v>1.51</v>
      </c>
      <c r="B1225">
        <v>9.3983126002789525</v>
      </c>
    </row>
    <row r="1226" spans="1:2" x14ac:dyDescent="0.3">
      <c r="A1226">
        <v>1.5</v>
      </c>
      <c r="B1226">
        <v>9.475316606892326</v>
      </c>
    </row>
    <row r="1227" spans="1:2" x14ac:dyDescent="0.3">
      <c r="A1227">
        <v>1.02</v>
      </c>
      <c r="B1227">
        <v>8.5625488931370342</v>
      </c>
    </row>
    <row r="1228" spans="1:2" x14ac:dyDescent="0.3">
      <c r="A1228">
        <v>1.01</v>
      </c>
      <c r="B1228">
        <v>8.5829809319542409</v>
      </c>
    </row>
    <row r="1229" spans="1:2" x14ac:dyDescent="0.3">
      <c r="A1229">
        <v>1.01</v>
      </c>
      <c r="B1229">
        <v>8.2648782628017479</v>
      </c>
    </row>
    <row r="1230" spans="1:2" x14ac:dyDescent="0.3">
      <c r="A1230">
        <v>1.06</v>
      </c>
      <c r="B1230">
        <v>8.4403121470802791</v>
      </c>
    </row>
    <row r="1231" spans="1:2" x14ac:dyDescent="0.3">
      <c r="A1231">
        <v>1.02</v>
      </c>
      <c r="B1231">
        <v>8.4026798046274767</v>
      </c>
    </row>
    <row r="1232" spans="1:2" x14ac:dyDescent="0.3">
      <c r="A1232">
        <v>1.7</v>
      </c>
      <c r="B1232">
        <v>9.676649685633647</v>
      </c>
    </row>
    <row r="1233" spans="1:2" x14ac:dyDescent="0.3">
      <c r="A1233">
        <v>1.18</v>
      </c>
      <c r="B1233">
        <v>8.6657855954660636</v>
      </c>
    </row>
    <row r="1234" spans="1:2" x14ac:dyDescent="0.3">
      <c r="A1234">
        <v>1.07</v>
      </c>
      <c r="B1234">
        <v>8.8804464507150929</v>
      </c>
    </row>
    <row r="1235" spans="1:2" x14ac:dyDescent="0.3">
      <c r="A1235">
        <v>1.2</v>
      </c>
      <c r="B1235">
        <v>8.6772691392628722</v>
      </c>
    </row>
    <row r="1236" spans="1:2" x14ac:dyDescent="0.3">
      <c r="A1236">
        <v>1.25</v>
      </c>
      <c r="B1236">
        <v>8.5923006639030426</v>
      </c>
    </row>
    <row r="1237" spans="1:2" x14ac:dyDescent="0.3">
      <c r="A1237">
        <v>1.01</v>
      </c>
      <c r="B1237">
        <v>8.5625488931370342</v>
      </c>
    </row>
    <row r="1238" spans="1:2" x14ac:dyDescent="0.3">
      <c r="A1238">
        <v>1.28</v>
      </c>
      <c r="B1238">
        <v>8.8302505701992473</v>
      </c>
    </row>
    <row r="1239" spans="1:2" x14ac:dyDescent="0.3">
      <c r="A1239">
        <v>1.22</v>
      </c>
      <c r="B1239">
        <v>8.8373908555446974</v>
      </c>
    </row>
    <row r="1240" spans="1:2" x14ac:dyDescent="0.3">
      <c r="A1240">
        <v>1.51</v>
      </c>
      <c r="B1240">
        <v>9.6142041987173741</v>
      </c>
    </row>
    <row r="1241" spans="1:2" x14ac:dyDescent="0.3">
      <c r="A1241">
        <v>1.39</v>
      </c>
      <c r="B1241">
        <v>8.9854452876231665</v>
      </c>
    </row>
    <row r="1242" spans="1:2" x14ac:dyDescent="0.3">
      <c r="A1242">
        <v>1.01</v>
      </c>
      <c r="B1242">
        <v>8.4661104011869206</v>
      </c>
    </row>
    <row r="1243" spans="1:2" x14ac:dyDescent="0.3">
      <c r="A1243">
        <v>1.5</v>
      </c>
      <c r="B1243">
        <v>9.544166252942194</v>
      </c>
    </row>
    <row r="1244" spans="1:2" x14ac:dyDescent="0.3">
      <c r="A1244">
        <v>1.7</v>
      </c>
      <c r="B1244">
        <v>9.3517531249265069</v>
      </c>
    </row>
    <row r="1245" spans="1:2" x14ac:dyDescent="0.3">
      <c r="A1245">
        <v>1.51</v>
      </c>
      <c r="B1245">
        <v>8.8441921262449679</v>
      </c>
    </row>
    <row r="1246" spans="1:2" x14ac:dyDescent="0.3">
      <c r="A1246">
        <v>1.1100000000000001</v>
      </c>
      <c r="B1246">
        <v>8.4536142097733666</v>
      </c>
    </row>
    <row r="1247" spans="1:2" x14ac:dyDescent="0.3">
      <c r="A1247">
        <v>1.03</v>
      </c>
      <c r="B1247">
        <v>8.3617082885758425</v>
      </c>
    </row>
    <row r="1248" spans="1:2" x14ac:dyDescent="0.3">
      <c r="A1248">
        <v>1.83</v>
      </c>
      <c r="B1248">
        <v>9.2146311533933396</v>
      </c>
    </row>
    <row r="1249" spans="1:2" x14ac:dyDescent="0.3">
      <c r="A1249">
        <v>1.17</v>
      </c>
      <c r="B1249">
        <v>8.4817732461849769</v>
      </c>
    </row>
    <row r="1250" spans="1:2" x14ac:dyDescent="0.3">
      <c r="A1250">
        <v>1.3</v>
      </c>
      <c r="B1250">
        <v>8.7303672116929576</v>
      </c>
    </row>
    <row r="1251" spans="1:2" x14ac:dyDescent="0.3">
      <c r="A1251">
        <v>1.5</v>
      </c>
      <c r="B1251">
        <v>9.462654300590172</v>
      </c>
    </row>
    <row r="1252" spans="1:2" x14ac:dyDescent="0.3">
      <c r="A1252">
        <v>1.53</v>
      </c>
      <c r="B1252">
        <v>9.1050909612570852</v>
      </c>
    </row>
    <row r="1253" spans="1:2" x14ac:dyDescent="0.3">
      <c r="A1253">
        <v>1.05</v>
      </c>
      <c r="B1253">
        <v>8.8103104663579579</v>
      </c>
    </row>
    <row r="1254" spans="1:2" x14ac:dyDescent="0.3">
      <c r="A1254">
        <v>1.1200000000000001</v>
      </c>
      <c r="B1254">
        <v>8.4426851392411759</v>
      </c>
    </row>
    <row r="1255" spans="1:2" x14ac:dyDescent="0.3">
      <c r="A1255">
        <v>1.2</v>
      </c>
      <c r="B1255">
        <v>8.3972828947436806</v>
      </c>
    </row>
    <row r="1256" spans="1:2" x14ac:dyDescent="0.3">
      <c r="A1256">
        <v>1.51</v>
      </c>
      <c r="B1256">
        <v>9.1126172834475678</v>
      </c>
    </row>
    <row r="1257" spans="1:2" x14ac:dyDescent="0.3">
      <c r="A1257">
        <v>1.01</v>
      </c>
      <c r="B1257">
        <v>9.0962754156882095</v>
      </c>
    </row>
    <row r="1258" spans="1:2" x14ac:dyDescent="0.3">
      <c r="A1258">
        <v>1.1000000000000001</v>
      </c>
      <c r="B1258">
        <v>8.2733365985044856</v>
      </c>
    </row>
    <row r="1259" spans="1:2" x14ac:dyDescent="0.3">
      <c r="A1259">
        <v>1.02</v>
      </c>
      <c r="B1259">
        <v>8.7308519035192322</v>
      </c>
    </row>
    <row r="1260" spans="1:2" x14ac:dyDescent="0.3">
      <c r="A1260">
        <v>1.1399999999999999</v>
      </c>
      <c r="B1260">
        <v>8.2995345703325967</v>
      </c>
    </row>
    <row r="1261" spans="1:2" x14ac:dyDescent="0.3">
      <c r="A1261">
        <v>1.51</v>
      </c>
      <c r="B1261">
        <v>9.1177863903655751</v>
      </c>
    </row>
    <row r="1262" spans="1:2" x14ac:dyDescent="0.3">
      <c r="A1262">
        <v>1.04</v>
      </c>
      <c r="B1262">
        <v>8.2677056647624259</v>
      </c>
    </row>
    <row r="1263" spans="1:2" x14ac:dyDescent="0.3">
      <c r="A1263">
        <v>1.69</v>
      </c>
      <c r="B1263">
        <v>8.8183342835521739</v>
      </c>
    </row>
    <row r="1264" spans="1:2" x14ac:dyDescent="0.3">
      <c r="A1264">
        <v>1.5</v>
      </c>
      <c r="B1264">
        <v>9.4052490442756085</v>
      </c>
    </row>
    <row r="1265" spans="1:2" x14ac:dyDescent="0.3">
      <c r="A1265">
        <v>1.32</v>
      </c>
      <c r="B1265">
        <v>8.5101685764792734</v>
      </c>
    </row>
    <row r="1266" spans="1:2" x14ac:dyDescent="0.3">
      <c r="A1266">
        <v>1.01</v>
      </c>
      <c r="B1266">
        <v>8.8927487691182581</v>
      </c>
    </row>
    <row r="1267" spans="1:2" x14ac:dyDescent="0.3">
      <c r="A1267">
        <v>1.5</v>
      </c>
      <c r="B1267">
        <v>8.87346805533363</v>
      </c>
    </row>
    <row r="1268" spans="1:2" x14ac:dyDescent="0.3">
      <c r="A1268">
        <v>1.02</v>
      </c>
      <c r="B1268">
        <v>8.796792687674662</v>
      </c>
    </row>
    <row r="1269" spans="1:2" x14ac:dyDescent="0.3">
      <c r="A1269">
        <v>1.1000000000000001</v>
      </c>
      <c r="B1269">
        <v>8.7746222206969975</v>
      </c>
    </row>
    <row r="1270" spans="1:2" x14ac:dyDescent="0.3">
      <c r="A1270">
        <v>1.01</v>
      </c>
      <c r="B1270">
        <v>8.9697963059818058</v>
      </c>
    </row>
    <row r="1271" spans="1:2" x14ac:dyDescent="0.3">
      <c r="A1271">
        <v>1.1499999999999999</v>
      </c>
      <c r="B1271">
        <v>8.5089593864891331</v>
      </c>
    </row>
    <row r="1272" spans="1:2" x14ac:dyDescent="0.3">
      <c r="A1272">
        <v>1.02</v>
      </c>
      <c r="B1272">
        <v>9.2753787681554041</v>
      </c>
    </row>
    <row r="1273" spans="1:2" x14ac:dyDescent="0.3">
      <c r="A1273">
        <v>1.2</v>
      </c>
      <c r="B1273">
        <v>8.5956346177227996</v>
      </c>
    </row>
    <row r="1274" spans="1:2" x14ac:dyDescent="0.3">
      <c r="A1274">
        <v>1.01</v>
      </c>
      <c r="B1274">
        <v>8.5143892640835031</v>
      </c>
    </row>
    <row r="1275" spans="1:2" x14ac:dyDescent="0.3">
      <c r="A1275">
        <v>1.02</v>
      </c>
      <c r="B1275">
        <v>8.4209025310979513</v>
      </c>
    </row>
    <row r="1276" spans="1:2" x14ac:dyDescent="0.3">
      <c r="A1276">
        <v>1.21</v>
      </c>
      <c r="B1276">
        <v>9.19755903761145</v>
      </c>
    </row>
    <row r="1277" spans="1:2" x14ac:dyDescent="0.3">
      <c r="A1277">
        <v>1.51</v>
      </c>
      <c r="B1277">
        <v>9.218804450388312</v>
      </c>
    </row>
    <row r="1278" spans="1:2" x14ac:dyDescent="0.3">
      <c r="A1278">
        <v>1.01</v>
      </c>
      <c r="B1278">
        <v>8.5227775697101382</v>
      </c>
    </row>
    <row r="1279" spans="1:2" x14ac:dyDescent="0.3">
      <c r="A1279">
        <v>1.22</v>
      </c>
      <c r="B1279">
        <v>9.105202053852878</v>
      </c>
    </row>
    <row r="1280" spans="1:2" x14ac:dyDescent="0.3">
      <c r="A1280">
        <v>1.07</v>
      </c>
      <c r="B1280">
        <v>8.3696208269491024</v>
      </c>
    </row>
    <row r="1281" spans="1:2" x14ac:dyDescent="0.3">
      <c r="A1281">
        <v>1.25</v>
      </c>
      <c r="B1281">
        <v>9.2036178262153552</v>
      </c>
    </row>
    <row r="1282" spans="1:2" x14ac:dyDescent="0.3">
      <c r="A1282">
        <v>1.1299999999999999</v>
      </c>
      <c r="B1282">
        <v>8.1730113117249719</v>
      </c>
    </row>
    <row r="1283" spans="1:2" x14ac:dyDescent="0.3">
      <c r="A1283">
        <v>1.1299999999999999</v>
      </c>
      <c r="B1283">
        <v>8.520587424484253</v>
      </c>
    </row>
    <row r="1284" spans="1:2" x14ac:dyDescent="0.3">
      <c r="A1284">
        <v>1.52</v>
      </c>
      <c r="B1284">
        <v>9.1670152472378099</v>
      </c>
    </row>
    <row r="1285" spans="1:2" x14ac:dyDescent="0.3">
      <c r="A1285">
        <v>1.05</v>
      </c>
      <c r="B1285">
        <v>8.6692273472717361</v>
      </c>
    </row>
    <row r="1286" spans="1:2" x14ac:dyDescent="0.3">
      <c r="A1286">
        <v>1.26</v>
      </c>
      <c r="B1286">
        <v>8.7562100918867376</v>
      </c>
    </row>
    <row r="1287" spans="1:2" x14ac:dyDescent="0.3">
      <c r="A1287">
        <v>1.02</v>
      </c>
      <c r="B1287">
        <v>8.8190739832678311</v>
      </c>
    </row>
    <row r="1288" spans="1:2" x14ac:dyDescent="0.3">
      <c r="A1288">
        <v>1.55</v>
      </c>
      <c r="B1288">
        <v>9.292012520620208</v>
      </c>
    </row>
    <row r="1289" spans="1:2" x14ac:dyDescent="0.3">
      <c r="A1289">
        <v>1.03</v>
      </c>
      <c r="B1289">
        <v>8.4563810520194806</v>
      </c>
    </row>
    <row r="1290" spans="1:2" x14ac:dyDescent="0.3">
      <c r="A1290">
        <v>1.63</v>
      </c>
      <c r="B1290">
        <v>8.8858559930002965</v>
      </c>
    </row>
    <row r="1291" spans="1:2" x14ac:dyDescent="0.3">
      <c r="A1291">
        <v>1.7</v>
      </c>
      <c r="B1291">
        <v>9.0038080864671706</v>
      </c>
    </row>
    <row r="1292" spans="1:2" x14ac:dyDescent="0.3">
      <c r="A1292">
        <v>1.2</v>
      </c>
      <c r="B1292">
        <v>8.7609233763388357</v>
      </c>
    </row>
    <row r="1293" spans="1:2" x14ac:dyDescent="0.3">
      <c r="A1293">
        <v>1.02</v>
      </c>
      <c r="B1293">
        <v>8.6134120491567803</v>
      </c>
    </row>
    <row r="1294" spans="1:2" x14ac:dyDescent="0.3">
      <c r="A1294">
        <v>1.0900000000000001</v>
      </c>
      <c r="B1294">
        <v>8.4400961410312707</v>
      </c>
    </row>
    <row r="1295" spans="1:2" x14ac:dyDescent="0.3">
      <c r="A1295">
        <v>1.03</v>
      </c>
      <c r="B1295">
        <v>8.5878380309855693</v>
      </c>
    </row>
    <row r="1296" spans="1:2" x14ac:dyDescent="0.3">
      <c r="A1296">
        <v>1.83</v>
      </c>
      <c r="B1296">
        <v>8.533656917446903</v>
      </c>
    </row>
    <row r="1297" spans="1:2" x14ac:dyDescent="0.3">
      <c r="A1297">
        <v>1.04</v>
      </c>
      <c r="B1297">
        <v>8.3820605174247405</v>
      </c>
    </row>
    <row r="1298" spans="1:2" x14ac:dyDescent="0.3">
      <c r="A1298">
        <v>1.03</v>
      </c>
      <c r="B1298">
        <v>8.3723986065130038</v>
      </c>
    </row>
    <row r="1299" spans="1:2" x14ac:dyDescent="0.3">
      <c r="A1299">
        <v>1.63</v>
      </c>
      <c r="B1299">
        <v>8.9775252009652426</v>
      </c>
    </row>
    <row r="1300" spans="1:2" x14ac:dyDescent="0.3">
      <c r="A1300">
        <v>1.1299999999999999</v>
      </c>
      <c r="B1300">
        <v>8.5295169411050686</v>
      </c>
    </row>
    <row r="1301" spans="1:2" x14ac:dyDescent="0.3">
      <c r="A1301">
        <v>1.01</v>
      </c>
      <c r="B1301">
        <v>8.4694724552048264</v>
      </c>
    </row>
    <row r="1302" spans="1:2" x14ac:dyDescent="0.3">
      <c r="A1302">
        <v>2</v>
      </c>
      <c r="B1302">
        <v>9.7942305665991789</v>
      </c>
    </row>
    <row r="1303" spans="1:2" x14ac:dyDescent="0.3">
      <c r="A1303">
        <v>1.22</v>
      </c>
      <c r="B1303">
        <v>8.7596686710299387</v>
      </c>
    </row>
    <row r="1304" spans="1:2" x14ac:dyDescent="0.3">
      <c r="A1304">
        <v>1.5</v>
      </c>
      <c r="B1304">
        <v>9.5486680290968557</v>
      </c>
    </row>
    <row r="1305" spans="1:2" x14ac:dyDescent="0.3">
      <c r="A1305">
        <v>1.54</v>
      </c>
      <c r="B1305">
        <v>8.920789888464375</v>
      </c>
    </row>
    <row r="1306" spans="1:2" x14ac:dyDescent="0.3">
      <c r="A1306">
        <v>1.51</v>
      </c>
      <c r="B1306">
        <v>9.3535745400620911</v>
      </c>
    </row>
    <row r="1307" spans="1:2" x14ac:dyDescent="0.3">
      <c r="A1307">
        <v>1.22</v>
      </c>
      <c r="B1307">
        <v>8.6280187465051217</v>
      </c>
    </row>
    <row r="1308" spans="1:2" x14ac:dyDescent="0.3">
      <c r="A1308">
        <v>1.24</v>
      </c>
      <c r="B1308">
        <v>8.6650958213397331</v>
      </c>
    </row>
    <row r="1309" spans="1:2" x14ac:dyDescent="0.3">
      <c r="A1309">
        <v>1.05</v>
      </c>
      <c r="B1309">
        <v>7.9942949864159774</v>
      </c>
    </row>
    <row r="1310" spans="1:2" x14ac:dyDescent="0.3">
      <c r="A1310">
        <v>1.25</v>
      </c>
      <c r="B1310">
        <v>8.8994579063539661</v>
      </c>
    </row>
    <row r="1311" spans="1:2" x14ac:dyDescent="0.3">
      <c r="A1311">
        <v>1.5</v>
      </c>
      <c r="B1311">
        <v>9.1929907336410697</v>
      </c>
    </row>
    <row r="1312" spans="1:2" x14ac:dyDescent="0.3">
      <c r="A1312">
        <v>1.1499999999999999</v>
      </c>
      <c r="B1312">
        <v>8.3904955383702795</v>
      </c>
    </row>
    <row r="1313" spans="1:2" x14ac:dyDescent="0.3">
      <c r="A1313">
        <v>1.1599999999999999</v>
      </c>
      <c r="B1313">
        <v>9.1324869327713181</v>
      </c>
    </row>
    <row r="1314" spans="1:2" x14ac:dyDescent="0.3">
      <c r="A1314">
        <v>1.1499999999999999</v>
      </c>
      <c r="B1314">
        <v>8.1903544037632621</v>
      </c>
    </row>
    <row r="1315" spans="1:2" x14ac:dyDescent="0.3">
      <c r="A1315">
        <v>1.23</v>
      </c>
      <c r="B1315">
        <v>9.109082539901955</v>
      </c>
    </row>
    <row r="1316" spans="1:2" x14ac:dyDescent="0.3">
      <c r="A1316">
        <v>1.51</v>
      </c>
      <c r="B1316">
        <v>9.3327349801897892</v>
      </c>
    </row>
    <row r="1317" spans="1:2" x14ac:dyDescent="0.3">
      <c r="A1317">
        <v>1.02</v>
      </c>
      <c r="B1317">
        <v>9.0072445159657502</v>
      </c>
    </row>
    <row r="1318" spans="1:2" x14ac:dyDescent="0.3">
      <c r="A1318">
        <v>1.5</v>
      </c>
      <c r="B1318">
        <v>9.4088633081081454</v>
      </c>
    </row>
    <row r="1319" spans="1:2" x14ac:dyDescent="0.3">
      <c r="A1319">
        <v>1.03</v>
      </c>
      <c r="B1319">
        <v>9.7750858377316039</v>
      </c>
    </row>
    <row r="1320" spans="1:2" x14ac:dyDescent="0.3">
      <c r="A1320">
        <v>1.02</v>
      </c>
      <c r="B1320">
        <v>8.4246392098056297</v>
      </c>
    </row>
    <row r="1321" spans="1:2" x14ac:dyDescent="0.3">
      <c r="A1321">
        <v>1.01</v>
      </c>
      <c r="B1321">
        <v>8.4290175005125114</v>
      </c>
    </row>
    <row r="1322" spans="1:2" x14ac:dyDescent="0.3">
      <c r="A1322">
        <v>1.2</v>
      </c>
      <c r="B1322">
        <v>9.1704554382772674</v>
      </c>
    </row>
    <row r="1323" spans="1:2" x14ac:dyDescent="0.3">
      <c r="A1323">
        <v>1.36</v>
      </c>
      <c r="B1323">
        <v>9.0731451327983379</v>
      </c>
    </row>
    <row r="1324" spans="1:2" x14ac:dyDescent="0.3">
      <c r="A1324">
        <v>1.02</v>
      </c>
      <c r="B1324">
        <v>8.1978140322212028</v>
      </c>
    </row>
    <row r="1325" spans="1:2" x14ac:dyDescent="0.3">
      <c r="A1325">
        <v>1.7</v>
      </c>
      <c r="B1325">
        <v>9.3095520220471304</v>
      </c>
    </row>
    <row r="1326" spans="1:2" x14ac:dyDescent="0.3">
      <c r="A1326">
        <v>1.08</v>
      </c>
      <c r="B1326">
        <v>8.7855395275612764</v>
      </c>
    </row>
    <row r="1327" spans="1:2" x14ac:dyDescent="0.3">
      <c r="A1327">
        <v>1.05</v>
      </c>
      <c r="B1327">
        <v>8.2485291248002177</v>
      </c>
    </row>
    <row r="1328" spans="1:2" x14ac:dyDescent="0.3">
      <c r="A1328">
        <v>1.5</v>
      </c>
      <c r="B1328">
        <v>9.2183085416253601</v>
      </c>
    </row>
    <row r="1329" spans="1:2" x14ac:dyDescent="0.3">
      <c r="A1329">
        <v>1.53</v>
      </c>
      <c r="B1329">
        <v>9.2381500726154506</v>
      </c>
    </row>
    <row r="1330" spans="1:2" x14ac:dyDescent="0.3">
      <c r="A1330">
        <v>1.28</v>
      </c>
      <c r="B1330">
        <v>8.7922458474678766</v>
      </c>
    </row>
    <row r="1331" spans="1:2" x14ac:dyDescent="0.3">
      <c r="A1331">
        <v>1.55</v>
      </c>
      <c r="B1331">
        <v>9.2590352935149411</v>
      </c>
    </row>
    <row r="1332" spans="1:2" x14ac:dyDescent="0.3">
      <c r="A1332">
        <v>1.1000000000000001</v>
      </c>
      <c r="B1332">
        <v>8.8641813697654257</v>
      </c>
    </row>
    <row r="1333" spans="1:2" x14ac:dyDescent="0.3">
      <c r="A1333">
        <v>1.26</v>
      </c>
      <c r="B1333">
        <v>8.7446474383175321</v>
      </c>
    </row>
    <row r="1334" spans="1:2" x14ac:dyDescent="0.3">
      <c r="A1334">
        <v>1.1200000000000001</v>
      </c>
      <c r="B1334">
        <v>9.2312208495555375</v>
      </c>
    </row>
    <row r="1335" spans="1:2" x14ac:dyDescent="0.3">
      <c r="A1335">
        <v>1.51</v>
      </c>
      <c r="B1335">
        <v>8.8321499060028987</v>
      </c>
    </row>
    <row r="1336" spans="1:2" x14ac:dyDescent="0.3">
      <c r="A1336">
        <v>1.31</v>
      </c>
      <c r="B1336">
        <v>9.327856705404022</v>
      </c>
    </row>
    <row r="1337" spans="1:2" x14ac:dyDescent="0.3">
      <c r="A1337">
        <v>1.27</v>
      </c>
      <c r="B1337">
        <v>8.5043105655852234</v>
      </c>
    </row>
    <row r="1338" spans="1:2" x14ac:dyDescent="0.3">
      <c r="A1338">
        <v>1.5</v>
      </c>
      <c r="B1338">
        <v>9.076694687106265</v>
      </c>
    </row>
    <row r="1339" spans="1:2" x14ac:dyDescent="0.3">
      <c r="A1339">
        <v>1.52</v>
      </c>
      <c r="B1339">
        <v>9.0319311520021444</v>
      </c>
    </row>
    <row r="1340" spans="1:2" x14ac:dyDescent="0.3">
      <c r="A1340">
        <v>1.01</v>
      </c>
      <c r="B1340">
        <v>8.7665501495463509</v>
      </c>
    </row>
    <row r="1341" spans="1:2" x14ac:dyDescent="0.3">
      <c r="A1341">
        <v>1.53</v>
      </c>
      <c r="B1341">
        <v>9.313528529772352</v>
      </c>
    </row>
    <row r="1342" spans="1:2" x14ac:dyDescent="0.3">
      <c r="A1342">
        <v>1.01</v>
      </c>
      <c r="B1342">
        <v>8.2960476427646999</v>
      </c>
    </row>
    <row r="1343" spans="1:2" x14ac:dyDescent="0.3">
      <c r="A1343">
        <v>1.35</v>
      </c>
      <c r="B1343">
        <v>8.6328406149422001</v>
      </c>
    </row>
    <row r="1344" spans="1:2" x14ac:dyDescent="0.3">
      <c r="A1344">
        <v>1.43</v>
      </c>
      <c r="B1344">
        <v>9.0594011964108958</v>
      </c>
    </row>
    <row r="1345" spans="1:2" x14ac:dyDescent="0.3">
      <c r="A1345">
        <v>1.0900000000000001</v>
      </c>
      <c r="B1345">
        <v>8.3057311448758657</v>
      </c>
    </row>
    <row r="1346" spans="1:2" x14ac:dyDescent="0.3">
      <c r="A1346">
        <v>2</v>
      </c>
      <c r="B1346">
        <v>9.4546973196895898</v>
      </c>
    </row>
    <row r="1347" spans="1:2" x14ac:dyDescent="0.3">
      <c r="A1347">
        <v>1.27</v>
      </c>
      <c r="B1347">
        <v>8.4538273157944168</v>
      </c>
    </row>
    <row r="1348" spans="1:2" x14ac:dyDescent="0.3">
      <c r="A1348">
        <v>1.59</v>
      </c>
      <c r="B1348">
        <v>9.1381996941984998</v>
      </c>
    </row>
    <row r="1349" spans="1:2" x14ac:dyDescent="0.3">
      <c r="A1349">
        <v>1.03</v>
      </c>
      <c r="B1349">
        <v>8.3589006124216443</v>
      </c>
    </row>
    <row r="1350" spans="1:2" x14ac:dyDescent="0.3">
      <c r="A1350">
        <v>1.5</v>
      </c>
      <c r="B1350">
        <v>8.237479288613633</v>
      </c>
    </row>
    <row r="1351" spans="1:2" x14ac:dyDescent="0.3">
      <c r="A1351">
        <v>1.04</v>
      </c>
      <c r="B1351">
        <v>8.7214393056259834</v>
      </c>
    </row>
    <row r="1352" spans="1:2" x14ac:dyDescent="0.3">
      <c r="A1352">
        <v>1.62</v>
      </c>
      <c r="B1352">
        <v>9.6008271969036336</v>
      </c>
    </row>
    <row r="1353" spans="1:2" x14ac:dyDescent="0.3">
      <c r="A1353">
        <v>1.02</v>
      </c>
      <c r="B1353">
        <v>8.4650574369957088</v>
      </c>
    </row>
    <row r="1354" spans="1:2" x14ac:dyDescent="0.3">
      <c r="A1354">
        <v>1.01</v>
      </c>
      <c r="B1354">
        <v>9.0893020435991261</v>
      </c>
    </row>
    <row r="1355" spans="1:2" x14ac:dyDescent="0.3">
      <c r="A1355">
        <v>1.1299999999999999</v>
      </c>
      <c r="B1355">
        <v>8.3039999709551964</v>
      </c>
    </row>
    <row r="1356" spans="1:2" x14ac:dyDescent="0.3">
      <c r="A1356">
        <v>1.08</v>
      </c>
      <c r="B1356">
        <v>8.732788324973118</v>
      </c>
    </row>
    <row r="1357" spans="1:2" x14ac:dyDescent="0.3">
      <c r="A1357">
        <v>1.08</v>
      </c>
      <c r="B1357">
        <v>9.0365820458427155</v>
      </c>
    </row>
    <row r="1358" spans="1:2" x14ac:dyDescent="0.3">
      <c r="A1358">
        <v>1.61</v>
      </c>
      <c r="B1358">
        <v>9.2667207054122898</v>
      </c>
    </row>
    <row r="1359" spans="1:2" x14ac:dyDescent="0.3">
      <c r="A1359">
        <v>1.03</v>
      </c>
      <c r="B1359">
        <v>9.1194304966163404</v>
      </c>
    </row>
    <row r="1360" spans="1:2" x14ac:dyDescent="0.3">
      <c r="A1360">
        <v>1.26</v>
      </c>
      <c r="B1360">
        <v>9.5230320799319923</v>
      </c>
    </row>
    <row r="1361" spans="1:2" x14ac:dyDescent="0.3">
      <c r="A1361">
        <v>1.5</v>
      </c>
      <c r="B1361">
        <v>9.0945927634318693</v>
      </c>
    </row>
    <row r="1362" spans="1:2" x14ac:dyDescent="0.3">
      <c r="A1362">
        <v>1.2</v>
      </c>
      <c r="B1362">
        <v>8.7847745921610159</v>
      </c>
    </row>
    <row r="1363" spans="1:2" x14ac:dyDescent="0.3">
      <c r="A1363">
        <v>1.1399999999999999</v>
      </c>
      <c r="B1363">
        <v>8.4454823438622366</v>
      </c>
    </row>
    <row r="1364" spans="1:2" x14ac:dyDescent="0.3">
      <c r="A1364">
        <v>1.08</v>
      </c>
      <c r="B1364">
        <v>8.4982142248184349</v>
      </c>
    </row>
    <row r="1365" spans="1:2" x14ac:dyDescent="0.3">
      <c r="A1365">
        <v>1.6</v>
      </c>
      <c r="B1365">
        <v>9.211439767419483</v>
      </c>
    </row>
    <row r="1366" spans="1:2" x14ac:dyDescent="0.3">
      <c r="A1366">
        <v>1.01</v>
      </c>
      <c r="B1366">
        <v>8.710454688248527</v>
      </c>
    </row>
    <row r="1367" spans="1:2" x14ac:dyDescent="0.3">
      <c r="A1367">
        <v>1.06</v>
      </c>
      <c r="B1367">
        <v>8.355850041007475</v>
      </c>
    </row>
    <row r="1368" spans="1:2" x14ac:dyDescent="0.3">
      <c r="A1368">
        <v>1.47</v>
      </c>
      <c r="B1368">
        <v>9.3110902750763263</v>
      </c>
    </row>
    <row r="1369" spans="1:2" x14ac:dyDescent="0.3">
      <c r="A1369">
        <v>1.53</v>
      </c>
      <c r="B1369">
        <v>9.1028665136709499</v>
      </c>
    </row>
    <row r="1370" spans="1:2" x14ac:dyDescent="0.3">
      <c r="A1370">
        <v>1.05</v>
      </c>
      <c r="B1370">
        <v>8.7153880973664819</v>
      </c>
    </row>
    <row r="1371" spans="1:2" x14ac:dyDescent="0.3">
      <c r="A1371">
        <v>1.07</v>
      </c>
      <c r="B1371">
        <v>8.6489229620941313</v>
      </c>
    </row>
    <row r="1372" spans="1:2" x14ac:dyDescent="0.3">
      <c r="A1372">
        <v>1.71</v>
      </c>
      <c r="B1372">
        <v>9.4710108951811129</v>
      </c>
    </row>
    <row r="1373" spans="1:2" x14ac:dyDescent="0.3">
      <c r="A1373">
        <v>1.24</v>
      </c>
      <c r="B1373">
        <v>8.545974992841689</v>
      </c>
    </row>
    <row r="1374" spans="1:2" x14ac:dyDescent="0.3">
      <c r="A1374">
        <v>1.01</v>
      </c>
      <c r="B1374">
        <v>8.5571828396323966</v>
      </c>
    </row>
    <row r="1375" spans="1:2" x14ac:dyDescent="0.3">
      <c r="A1375">
        <v>1.01</v>
      </c>
      <c r="B1375">
        <v>9.0903173293764521</v>
      </c>
    </row>
    <row r="1376" spans="1:2" x14ac:dyDescent="0.3">
      <c r="A1376">
        <v>1.2</v>
      </c>
      <c r="B1376">
        <v>9.0695829342599197</v>
      </c>
    </row>
    <row r="1377" spans="1:2" x14ac:dyDescent="0.3">
      <c r="A1377">
        <v>1.5</v>
      </c>
      <c r="B1377">
        <v>8.2594581953324084</v>
      </c>
    </row>
    <row r="1378" spans="1:2" x14ac:dyDescent="0.3">
      <c r="A1378">
        <v>1.07</v>
      </c>
      <c r="B1378">
        <v>8.6192081168229677</v>
      </c>
    </row>
    <row r="1379" spans="1:2" x14ac:dyDescent="0.3">
      <c r="A1379">
        <v>1.01</v>
      </c>
      <c r="B1379">
        <v>8.7468753195700302</v>
      </c>
    </row>
    <row r="1380" spans="1:2" x14ac:dyDescent="0.3">
      <c r="A1380">
        <v>1.24</v>
      </c>
      <c r="B1380">
        <v>8.8848872018374028</v>
      </c>
    </row>
    <row r="1381" spans="1:2" x14ac:dyDescent="0.3">
      <c r="A1381">
        <v>1.21</v>
      </c>
      <c r="B1381">
        <v>9.3214344194817702</v>
      </c>
    </row>
    <row r="1382" spans="1:2" x14ac:dyDescent="0.3">
      <c r="A1382">
        <v>1.56</v>
      </c>
      <c r="B1382">
        <v>9.0998556388009106</v>
      </c>
    </row>
    <row r="1383" spans="1:2" x14ac:dyDescent="0.3">
      <c r="A1383">
        <v>1.51</v>
      </c>
      <c r="B1383">
        <v>9.5428763000615895</v>
      </c>
    </row>
    <row r="1384" spans="1:2" x14ac:dyDescent="0.3">
      <c r="A1384">
        <v>2</v>
      </c>
      <c r="B1384">
        <v>9.3345030145966046</v>
      </c>
    </row>
    <row r="1385" spans="1:2" x14ac:dyDescent="0.3">
      <c r="A1385">
        <v>1.02</v>
      </c>
      <c r="B1385">
        <v>8.7668618216698029</v>
      </c>
    </row>
    <row r="1386" spans="1:2" x14ac:dyDescent="0.3">
      <c r="A1386">
        <v>1.08</v>
      </c>
      <c r="B1386">
        <v>8.5542962793677404</v>
      </c>
    </row>
    <row r="1387" spans="1:2" x14ac:dyDescent="0.3">
      <c r="A1387">
        <v>1.51</v>
      </c>
      <c r="B1387">
        <v>9.0355106809405239</v>
      </c>
    </row>
    <row r="1388" spans="1:2" x14ac:dyDescent="0.3">
      <c r="A1388">
        <v>1.51</v>
      </c>
      <c r="B1388">
        <v>9.319463798994537</v>
      </c>
    </row>
    <row r="1389" spans="1:2" x14ac:dyDescent="0.3">
      <c r="A1389">
        <v>1.06</v>
      </c>
      <c r="B1389">
        <v>8.4080477441554393</v>
      </c>
    </row>
    <row r="1390" spans="1:2" x14ac:dyDescent="0.3">
      <c r="A1390">
        <v>1.51</v>
      </c>
      <c r="B1390">
        <v>9.4686966150461345</v>
      </c>
    </row>
    <row r="1391" spans="1:2" x14ac:dyDescent="0.3">
      <c r="A1391">
        <v>1.51</v>
      </c>
      <c r="B1391">
        <v>9.5303202107271261</v>
      </c>
    </row>
    <row r="1392" spans="1:2" x14ac:dyDescent="0.3">
      <c r="A1392">
        <v>1.29</v>
      </c>
      <c r="B1392">
        <v>8.6619859363177785</v>
      </c>
    </row>
    <row r="1393" spans="1:2" x14ac:dyDescent="0.3">
      <c r="A1393">
        <v>1.1200000000000001</v>
      </c>
      <c r="B1393">
        <v>9.1809115612853702</v>
      </c>
    </row>
    <row r="1394" spans="1:2" x14ac:dyDescent="0.3">
      <c r="A1394">
        <v>1.58</v>
      </c>
      <c r="B1394">
        <v>9.445017159104065</v>
      </c>
    </row>
    <row r="1395" spans="1:2" x14ac:dyDescent="0.3">
      <c r="A1395">
        <v>1.39</v>
      </c>
      <c r="B1395">
        <v>8.8971353422933159</v>
      </c>
    </row>
    <row r="1396" spans="1:2" x14ac:dyDescent="0.3">
      <c r="A1396">
        <v>1.05</v>
      </c>
      <c r="B1396">
        <v>8.5885831875029108</v>
      </c>
    </row>
    <row r="1397" spans="1:2" x14ac:dyDescent="0.3">
      <c r="A1397">
        <v>1.05</v>
      </c>
      <c r="B1397">
        <v>9.2941298977058668</v>
      </c>
    </row>
    <row r="1398" spans="1:2" x14ac:dyDescent="0.3">
      <c r="A1398">
        <v>1.5</v>
      </c>
      <c r="B1398">
        <v>8.5049181605406243</v>
      </c>
    </row>
    <row r="1399" spans="1:2" x14ac:dyDescent="0.3">
      <c r="A1399">
        <v>1.2</v>
      </c>
      <c r="B1399">
        <v>8.6251503329213293</v>
      </c>
    </row>
    <row r="1400" spans="1:2" x14ac:dyDescent="0.3">
      <c r="A1400">
        <v>1.2</v>
      </c>
      <c r="B1400">
        <v>8.8472161043575426</v>
      </c>
    </row>
    <row r="1401" spans="1:2" x14ac:dyDescent="0.3">
      <c r="A1401">
        <v>1.01</v>
      </c>
      <c r="B1401">
        <v>8.2612681505776475</v>
      </c>
    </row>
    <row r="1402" spans="1:2" x14ac:dyDescent="0.3">
      <c r="A1402">
        <v>1.03</v>
      </c>
      <c r="B1402">
        <v>8.5344435448227642</v>
      </c>
    </row>
    <row r="1403" spans="1:2" x14ac:dyDescent="0.3">
      <c r="A1403">
        <v>1.64</v>
      </c>
      <c r="B1403">
        <v>9.7758814279309814</v>
      </c>
    </row>
    <row r="1404" spans="1:2" x14ac:dyDescent="0.3">
      <c r="A1404">
        <v>1.01</v>
      </c>
      <c r="B1404">
        <v>8.7414561159983641</v>
      </c>
    </row>
    <row r="1405" spans="1:2" x14ac:dyDescent="0.3">
      <c r="A1405">
        <v>1.25</v>
      </c>
      <c r="B1405">
        <v>9.0752076979846859</v>
      </c>
    </row>
    <row r="1406" spans="1:2" x14ac:dyDescent="0.3">
      <c r="A1406">
        <v>1.5</v>
      </c>
      <c r="B1406">
        <v>8.8079206220539792</v>
      </c>
    </row>
    <row r="1407" spans="1:2" x14ac:dyDescent="0.3">
      <c r="A1407">
        <v>1.04</v>
      </c>
      <c r="B1407">
        <v>8.3428398042714598</v>
      </c>
    </row>
    <row r="1408" spans="1:2" x14ac:dyDescent="0.3">
      <c r="A1408">
        <v>1.23</v>
      </c>
      <c r="B1408">
        <v>8.4803217166403329</v>
      </c>
    </row>
    <row r="1409" spans="1:2" x14ac:dyDescent="0.3">
      <c r="A1409">
        <v>1.03</v>
      </c>
      <c r="B1409">
        <v>8.7525814691468842</v>
      </c>
    </row>
    <row r="1410" spans="1:2" x14ac:dyDescent="0.3">
      <c r="A1410">
        <v>1.01</v>
      </c>
      <c r="B1410">
        <v>8.5631221233046375</v>
      </c>
    </row>
    <row r="1411" spans="1:2" x14ac:dyDescent="0.3">
      <c r="A1411">
        <v>1.51</v>
      </c>
      <c r="B1411">
        <v>8.84130362048157</v>
      </c>
    </row>
    <row r="1412" spans="1:2" x14ac:dyDescent="0.3">
      <c r="A1412">
        <v>1.03</v>
      </c>
      <c r="B1412">
        <v>9.1275020936671787</v>
      </c>
    </row>
    <row r="1413" spans="1:2" x14ac:dyDescent="0.3">
      <c r="A1413">
        <v>1.01</v>
      </c>
      <c r="B1413">
        <v>8.8227642967037578</v>
      </c>
    </row>
    <row r="1414" spans="1:2" x14ac:dyDescent="0.3">
      <c r="A1414">
        <v>1.1100000000000001</v>
      </c>
      <c r="B1414">
        <v>8.4022311729465553</v>
      </c>
    </row>
    <row r="1415" spans="1:2" x14ac:dyDescent="0.3">
      <c r="A1415">
        <v>1.04</v>
      </c>
      <c r="B1415">
        <v>9.0377711066249056</v>
      </c>
    </row>
    <row r="1416" spans="1:2" x14ac:dyDescent="0.3">
      <c r="A1416">
        <v>1.01</v>
      </c>
      <c r="B1416">
        <v>8.6415324656718457</v>
      </c>
    </row>
    <row r="1417" spans="1:2" x14ac:dyDescent="0.3">
      <c r="A1417">
        <v>1.21</v>
      </c>
      <c r="B1417">
        <v>8.5735735248523444</v>
      </c>
    </row>
    <row r="1418" spans="1:2" x14ac:dyDescent="0.3">
      <c r="A1418">
        <v>1.51</v>
      </c>
      <c r="B1418">
        <v>8.7812483332368618</v>
      </c>
    </row>
    <row r="1419" spans="1:2" x14ac:dyDescent="0.3">
      <c r="A1419">
        <v>1.02</v>
      </c>
      <c r="B1419">
        <v>8.1475777362017698</v>
      </c>
    </row>
    <row r="1420" spans="1:2" x14ac:dyDescent="0.3">
      <c r="A1420">
        <v>1.1299999999999999</v>
      </c>
      <c r="B1420">
        <v>8.452974619089586</v>
      </c>
    </row>
    <row r="1421" spans="1:2" x14ac:dyDescent="0.3">
      <c r="A1421">
        <v>1.58</v>
      </c>
      <c r="B1421">
        <v>9.6060917878967071</v>
      </c>
    </row>
    <row r="1422" spans="1:2" x14ac:dyDescent="0.3">
      <c r="A1422">
        <v>1.01</v>
      </c>
      <c r="B1422">
        <v>8.4248585802134421</v>
      </c>
    </row>
    <row r="1423" spans="1:2" x14ac:dyDescent="0.3">
      <c r="A1423">
        <v>1.21</v>
      </c>
      <c r="B1423">
        <v>8.8693981598835183</v>
      </c>
    </row>
    <row r="1424" spans="1:2" x14ac:dyDescent="0.3">
      <c r="A1424">
        <v>1.23</v>
      </c>
      <c r="B1424">
        <v>8.6215532067404794</v>
      </c>
    </row>
    <row r="1425" spans="1:2" x14ac:dyDescent="0.3">
      <c r="A1425">
        <v>1.01</v>
      </c>
      <c r="B1425">
        <v>8.8924739683470868</v>
      </c>
    </row>
    <row r="1426" spans="1:2" x14ac:dyDescent="0.3">
      <c r="A1426">
        <v>1.01</v>
      </c>
      <c r="B1426">
        <v>8.5839168234591448</v>
      </c>
    </row>
    <row r="1427" spans="1:2" x14ac:dyDescent="0.3">
      <c r="A1427">
        <v>1.2</v>
      </c>
      <c r="B1427">
        <v>8.6427680143243037</v>
      </c>
    </row>
    <row r="1428" spans="1:2" x14ac:dyDescent="0.3">
      <c r="A1428">
        <v>1.55</v>
      </c>
      <c r="B1428">
        <v>8.9966519794327287</v>
      </c>
    </row>
    <row r="1429" spans="1:2" x14ac:dyDescent="0.3">
      <c r="A1429">
        <v>1.2</v>
      </c>
      <c r="B1429">
        <v>8.9706862685349833</v>
      </c>
    </row>
    <row r="1430" spans="1:2" x14ac:dyDescent="0.3">
      <c r="A1430">
        <v>1.26</v>
      </c>
      <c r="B1430">
        <v>8.6385254765837622</v>
      </c>
    </row>
    <row r="1431" spans="1:2" x14ac:dyDescent="0.3">
      <c r="A1431">
        <v>1.7</v>
      </c>
      <c r="B1431">
        <v>9.5895299486720837</v>
      </c>
    </row>
    <row r="1432" spans="1:2" x14ac:dyDescent="0.3">
      <c r="A1432">
        <v>1.03</v>
      </c>
      <c r="B1432">
        <v>9.0330063566932672</v>
      </c>
    </row>
    <row r="1433" spans="1:2" x14ac:dyDescent="0.3">
      <c r="A1433">
        <v>1.04</v>
      </c>
      <c r="B1433">
        <v>8.1335874176609657</v>
      </c>
    </row>
    <row r="1434" spans="1:2" x14ac:dyDescent="0.3">
      <c r="A1434">
        <v>1.05</v>
      </c>
      <c r="B1434">
        <v>8.6872734617878375</v>
      </c>
    </row>
    <row r="1435" spans="1:2" x14ac:dyDescent="0.3">
      <c r="A1435">
        <v>1.04</v>
      </c>
      <c r="B1435">
        <v>8.3820605174247405</v>
      </c>
    </row>
    <row r="1436" spans="1:2" x14ac:dyDescent="0.3">
      <c r="A1436">
        <v>1.02</v>
      </c>
      <c r="B1436">
        <v>8.1010715031195435</v>
      </c>
    </row>
    <row r="1437" spans="1:2" x14ac:dyDescent="0.3">
      <c r="A1437">
        <v>1.29</v>
      </c>
      <c r="B1437">
        <v>9.7943421052753301</v>
      </c>
    </row>
    <row r="1438" spans="1:2" x14ac:dyDescent="0.3">
      <c r="A1438">
        <v>1.5</v>
      </c>
      <c r="B1438">
        <v>9.1905457446480039</v>
      </c>
    </row>
    <row r="1439" spans="1:2" x14ac:dyDescent="0.3">
      <c r="A1439">
        <v>1.5</v>
      </c>
      <c r="B1439">
        <v>8.9219914105366982</v>
      </c>
    </row>
    <row r="1440" spans="1:2" x14ac:dyDescent="0.3">
      <c r="A1440">
        <v>1.21</v>
      </c>
      <c r="B1440">
        <v>8.6197497797413298</v>
      </c>
    </row>
    <row r="1441" spans="1:2" x14ac:dyDescent="0.3">
      <c r="A1441">
        <v>1.2</v>
      </c>
      <c r="B1441">
        <v>9.1691016239595857</v>
      </c>
    </row>
    <row r="1442" spans="1:2" x14ac:dyDescent="0.3">
      <c r="A1442">
        <v>1.05</v>
      </c>
      <c r="B1442">
        <v>8.3995351479480043</v>
      </c>
    </row>
    <row r="1443" spans="1:2" x14ac:dyDescent="0.3">
      <c r="A1443">
        <v>1.27</v>
      </c>
      <c r="B1443">
        <v>8.5657928612522998</v>
      </c>
    </row>
    <row r="1444" spans="1:2" x14ac:dyDescent="0.3">
      <c r="A1444">
        <v>1.23</v>
      </c>
      <c r="B1444">
        <v>8.2882830452076899</v>
      </c>
    </row>
    <row r="1445" spans="1:2" x14ac:dyDescent="0.3">
      <c r="A1445">
        <v>1.01</v>
      </c>
      <c r="B1445">
        <v>8.8490835185323391</v>
      </c>
    </row>
    <row r="1446" spans="1:2" x14ac:dyDescent="0.3">
      <c r="A1446">
        <v>1.04</v>
      </c>
      <c r="B1446">
        <v>8.3404560129161833</v>
      </c>
    </row>
    <row r="1447" spans="1:2" x14ac:dyDescent="0.3">
      <c r="A1447">
        <v>1.2</v>
      </c>
      <c r="B1447">
        <v>8.6799920817213287</v>
      </c>
    </row>
    <row r="1448" spans="1:2" x14ac:dyDescent="0.3">
      <c r="A1448">
        <v>1.03</v>
      </c>
      <c r="B1448">
        <v>8.5219817081480347</v>
      </c>
    </row>
    <row r="1449" spans="1:2" x14ac:dyDescent="0.3">
      <c r="A1449">
        <v>1.5</v>
      </c>
      <c r="B1449">
        <v>9.407468436087111</v>
      </c>
    </row>
    <row r="1450" spans="1:2" x14ac:dyDescent="0.3">
      <c r="A1450">
        <v>1.01</v>
      </c>
      <c r="B1450">
        <v>8.5109738916023208</v>
      </c>
    </row>
    <row r="1451" spans="1:2" x14ac:dyDescent="0.3">
      <c r="A1451">
        <v>1.17</v>
      </c>
      <c r="B1451">
        <v>8.5891416907288214</v>
      </c>
    </row>
    <row r="1452" spans="1:2" x14ac:dyDescent="0.3">
      <c r="A1452">
        <v>1.03</v>
      </c>
      <c r="B1452">
        <v>8.5391503587682802</v>
      </c>
    </row>
    <row r="1453" spans="1:2" x14ac:dyDescent="0.3">
      <c r="A1453">
        <v>1.39</v>
      </c>
      <c r="B1453">
        <v>8.8672865239894154</v>
      </c>
    </row>
    <row r="1454" spans="1:2" x14ac:dyDescent="0.3">
      <c r="A1454">
        <v>1.1200000000000001</v>
      </c>
      <c r="B1454">
        <v>9.1019753472980582</v>
      </c>
    </row>
    <row r="1455" spans="1:2" x14ac:dyDescent="0.3">
      <c r="A1455">
        <v>1.82</v>
      </c>
      <c r="B1455">
        <v>9.6678917932826778</v>
      </c>
    </row>
    <row r="1456" spans="1:2" x14ac:dyDescent="0.3">
      <c r="A1456">
        <v>1.01</v>
      </c>
      <c r="B1456">
        <v>8.710454688248527</v>
      </c>
    </row>
    <row r="1457" spans="1:2" x14ac:dyDescent="0.3">
      <c r="A1457">
        <v>1.02</v>
      </c>
      <c r="B1457">
        <v>8.0060341787490099</v>
      </c>
    </row>
    <row r="1458" spans="1:2" x14ac:dyDescent="0.3">
      <c r="A1458">
        <v>1.01</v>
      </c>
      <c r="B1458">
        <v>8.910720661951359</v>
      </c>
    </row>
    <row r="1459" spans="1:2" x14ac:dyDescent="0.3">
      <c r="A1459">
        <v>1.65</v>
      </c>
      <c r="B1459">
        <v>9.0280988119823995</v>
      </c>
    </row>
    <row r="1460" spans="1:2" x14ac:dyDescent="0.3">
      <c r="A1460">
        <v>1.01</v>
      </c>
      <c r="B1460">
        <v>8.2769034812670572</v>
      </c>
    </row>
    <row r="1461" spans="1:2" x14ac:dyDescent="0.3">
      <c r="A1461">
        <v>1.7</v>
      </c>
      <c r="B1461">
        <v>9.7123875779305919</v>
      </c>
    </row>
    <row r="1462" spans="1:2" x14ac:dyDescent="0.3">
      <c r="A1462">
        <v>1.21</v>
      </c>
      <c r="B1462">
        <v>8.7036727583588558</v>
      </c>
    </row>
    <row r="1463" spans="1:2" x14ac:dyDescent="0.3">
      <c r="A1463">
        <v>1.21</v>
      </c>
      <c r="B1463">
        <v>9.5443094783792777</v>
      </c>
    </row>
    <row r="1464" spans="1:2" x14ac:dyDescent="0.3">
      <c r="A1464">
        <v>1.26</v>
      </c>
      <c r="B1464">
        <v>8.8355014574097783</v>
      </c>
    </row>
    <row r="1465" spans="1:2" x14ac:dyDescent="0.3">
      <c r="A1465">
        <v>1.7</v>
      </c>
      <c r="B1465">
        <v>9.4915263906842622</v>
      </c>
    </row>
    <row r="1466" spans="1:2" x14ac:dyDescent="0.3">
      <c r="A1466">
        <v>1.28</v>
      </c>
      <c r="B1466">
        <v>8.5735735248523444</v>
      </c>
    </row>
    <row r="1467" spans="1:2" x14ac:dyDescent="0.3">
      <c r="A1467">
        <v>1.5</v>
      </c>
      <c r="B1467">
        <v>8.7337551313648927</v>
      </c>
    </row>
    <row r="1468" spans="1:2" x14ac:dyDescent="0.3">
      <c r="A1468">
        <v>1.54</v>
      </c>
      <c r="B1468">
        <v>9.2266073444400547</v>
      </c>
    </row>
    <row r="1469" spans="1:2" x14ac:dyDescent="0.3">
      <c r="A1469">
        <v>1.24</v>
      </c>
      <c r="B1469">
        <v>8.6452345412971212</v>
      </c>
    </row>
    <row r="1470" spans="1:2" x14ac:dyDescent="0.3">
      <c r="A1470">
        <v>1.1399999999999999</v>
      </c>
      <c r="B1470">
        <v>8.8648879337741899</v>
      </c>
    </row>
    <row r="1471" spans="1:2" x14ac:dyDescent="0.3">
      <c r="A1471">
        <v>1.5</v>
      </c>
      <c r="B1471">
        <v>9.2607482745200276</v>
      </c>
    </row>
    <row r="1472" spans="1:2" x14ac:dyDescent="0.3">
      <c r="A1472">
        <v>2</v>
      </c>
      <c r="B1472">
        <v>9.4377946188774775</v>
      </c>
    </row>
    <row r="1473" spans="1:2" x14ac:dyDescent="0.3">
      <c r="A1473">
        <v>1.06</v>
      </c>
      <c r="B1473">
        <v>8.7094650790633601</v>
      </c>
    </row>
    <row r="1474" spans="1:2" x14ac:dyDescent="0.3">
      <c r="A1474">
        <v>1.52</v>
      </c>
      <c r="B1474">
        <v>9.4885022710438047</v>
      </c>
    </row>
    <row r="1475" spans="1:2" x14ac:dyDescent="0.3">
      <c r="A1475">
        <v>1.54</v>
      </c>
      <c r="B1475">
        <v>9.4949176294744841</v>
      </c>
    </row>
    <row r="1476" spans="1:2" x14ac:dyDescent="0.3">
      <c r="A1476">
        <v>1.01</v>
      </c>
      <c r="B1476">
        <v>8.4661104011869206</v>
      </c>
    </row>
    <row r="1477" spans="1:2" x14ac:dyDescent="0.3">
      <c r="A1477">
        <v>1.51</v>
      </c>
      <c r="B1477">
        <v>9.4920546726481714</v>
      </c>
    </row>
    <row r="1478" spans="1:2" x14ac:dyDescent="0.3">
      <c r="A1478">
        <v>1.01</v>
      </c>
      <c r="B1478">
        <v>8.3929895879569312</v>
      </c>
    </row>
    <row r="1479" spans="1:2" x14ac:dyDescent="0.3">
      <c r="A1479">
        <v>1.63</v>
      </c>
      <c r="B1479">
        <v>9.5483828037669127</v>
      </c>
    </row>
    <row r="1480" spans="1:2" x14ac:dyDescent="0.3">
      <c r="A1480">
        <v>1.01</v>
      </c>
      <c r="B1480">
        <v>9.3730542824639294</v>
      </c>
    </row>
    <row r="1481" spans="1:2" x14ac:dyDescent="0.3">
      <c r="A1481">
        <v>1.01</v>
      </c>
      <c r="B1481">
        <v>8.7777095957952493</v>
      </c>
    </row>
    <row r="1482" spans="1:2" x14ac:dyDescent="0.3">
      <c r="A1482">
        <v>1.64</v>
      </c>
      <c r="B1482">
        <v>9.6987363207759891</v>
      </c>
    </row>
    <row r="1483" spans="1:2" x14ac:dyDescent="0.3">
      <c r="A1483">
        <v>1.01</v>
      </c>
      <c r="B1483">
        <v>8.0624327915831948</v>
      </c>
    </row>
    <row r="1484" spans="1:2" x14ac:dyDescent="0.3">
      <c r="A1484">
        <v>1.01</v>
      </c>
      <c r="B1484">
        <v>9.2928415934879265</v>
      </c>
    </row>
    <row r="1485" spans="1:2" x14ac:dyDescent="0.3">
      <c r="A1485">
        <v>1.18</v>
      </c>
      <c r="B1485">
        <v>9.3439967567888562</v>
      </c>
    </row>
    <row r="1486" spans="1:2" x14ac:dyDescent="0.3">
      <c r="A1486">
        <v>1.24</v>
      </c>
      <c r="B1486">
        <v>8.1684864171266813</v>
      </c>
    </row>
    <row r="1487" spans="1:2" x14ac:dyDescent="0.3">
      <c r="A1487">
        <v>1.02</v>
      </c>
      <c r="B1487">
        <v>8.2573856557304364</v>
      </c>
    </row>
    <row r="1488" spans="1:2" x14ac:dyDescent="0.3">
      <c r="A1488">
        <v>1.26</v>
      </c>
      <c r="B1488">
        <v>8.7033407530437206</v>
      </c>
    </row>
    <row r="1489" spans="1:2" x14ac:dyDescent="0.3">
      <c r="A1489">
        <v>1.01</v>
      </c>
      <c r="B1489">
        <v>7.8320141805054693</v>
      </c>
    </row>
    <row r="1490" spans="1:2" x14ac:dyDescent="0.3">
      <c r="A1490">
        <v>1.02</v>
      </c>
      <c r="B1490">
        <v>8.7565250029269723</v>
      </c>
    </row>
    <row r="1491" spans="1:2" x14ac:dyDescent="0.3">
      <c r="A1491">
        <v>1.51</v>
      </c>
      <c r="B1491">
        <v>8.9328726219313737</v>
      </c>
    </row>
    <row r="1492" spans="1:2" x14ac:dyDescent="0.3">
      <c r="A1492">
        <v>1.21</v>
      </c>
      <c r="B1492">
        <v>8.481358738407021</v>
      </c>
    </row>
    <row r="1493" spans="1:2" x14ac:dyDescent="0.3">
      <c r="A1493">
        <v>1.01</v>
      </c>
      <c r="B1493">
        <v>9.2568422056276027</v>
      </c>
    </row>
    <row r="1494" spans="1:2" x14ac:dyDescent="0.3">
      <c r="A1494">
        <v>1.01</v>
      </c>
      <c r="B1494">
        <v>8.3118895582303587</v>
      </c>
    </row>
    <row r="1495" spans="1:2" x14ac:dyDescent="0.3">
      <c r="A1495">
        <v>1.06</v>
      </c>
      <c r="B1495">
        <v>9.1140497116578967</v>
      </c>
    </row>
    <row r="1496" spans="1:2" x14ac:dyDescent="0.3">
      <c r="A1496">
        <v>1.76</v>
      </c>
      <c r="B1496">
        <v>9.5372671957538646</v>
      </c>
    </row>
    <row r="1497" spans="1:2" x14ac:dyDescent="0.3">
      <c r="A1497">
        <v>1.05</v>
      </c>
      <c r="B1497">
        <v>8.1481564399216246</v>
      </c>
    </row>
    <row r="1498" spans="1:2" x14ac:dyDescent="0.3">
      <c r="A1498">
        <v>1.25</v>
      </c>
      <c r="B1498">
        <v>8.9206562968537284</v>
      </c>
    </row>
    <row r="1499" spans="1:2" x14ac:dyDescent="0.3">
      <c r="A1499">
        <v>1.31</v>
      </c>
      <c r="B1499">
        <v>9.0607957346961658</v>
      </c>
    </row>
    <row r="1500" spans="1:2" x14ac:dyDescent="0.3">
      <c r="A1500">
        <v>1.33</v>
      </c>
      <c r="B1500">
        <v>8.6988478592224876</v>
      </c>
    </row>
    <row r="1501" spans="1:2" x14ac:dyDescent="0.3">
      <c r="A1501">
        <v>1.02</v>
      </c>
      <c r="B1501">
        <v>9.640172836532642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7C70-C960-4CF6-8DAA-BB77EA98E39E}">
  <dimension ref="A1:KO94"/>
  <sheetViews>
    <sheetView showGridLines="0" showRowColHeaders="0" zoomScaleNormal="100" workbookViewId="0">
      <pane xSplit="1" topLeftCell="B1" activePane="topRight" state="frozenSplit"/>
      <selection pane="topRight"/>
    </sheetView>
  </sheetViews>
  <sheetFormatPr defaultRowHeight="12" customHeight="1" outlineLevelRow="1" x14ac:dyDescent="0.2"/>
  <cols>
    <col min="1" max="1" width="17.77734375" style="1" customWidth="1"/>
    <col min="2" max="10" width="9.77734375" style="1" customWidth="1"/>
    <col min="11" max="300" width="8.88671875" style="1"/>
    <col min="301" max="301" width="97.88671875" style="1" bestFit="1" customWidth="1"/>
    <col min="302" max="16384" width="8.88671875" style="1"/>
  </cols>
  <sheetData>
    <row r="1" spans="1:301" ht="12" customHeight="1" x14ac:dyDescent="0.2">
      <c r="A1" s="2" t="s">
        <v>43</v>
      </c>
      <c r="B1" s="1" t="s">
        <v>74</v>
      </c>
      <c r="W1" s="8"/>
      <c r="X1" s="8">
        <v>21</v>
      </c>
      <c r="Z1" s="13" t="s">
        <v>73</v>
      </c>
      <c r="KO1" s="12" t="s">
        <v>73</v>
      </c>
    </row>
    <row r="2" spans="1:301" ht="12" customHeight="1" outlineLevel="1" thickBot="1" x14ac:dyDescent="0.25">
      <c r="A2" s="4" t="s">
        <v>44</v>
      </c>
      <c r="B2" s="4" t="s">
        <v>45</v>
      </c>
      <c r="C2" s="4" t="s">
        <v>46</v>
      </c>
      <c r="D2" s="4" t="s">
        <v>47</v>
      </c>
      <c r="E2" s="4" t="s">
        <v>48</v>
      </c>
      <c r="F2" s="4" t="s">
        <v>49</v>
      </c>
      <c r="G2" s="4" t="s">
        <v>50</v>
      </c>
      <c r="H2" s="4" t="s">
        <v>51</v>
      </c>
      <c r="I2" s="4" t="s">
        <v>52</v>
      </c>
      <c r="J2" s="3"/>
    </row>
    <row r="3" spans="1:301" ht="12" customHeight="1" outlineLevel="1" x14ac:dyDescent="0.2">
      <c r="A3" s="3" t="s">
        <v>41</v>
      </c>
      <c r="B3" s="6">
        <v>3000</v>
      </c>
      <c r="C3" s="1">
        <v>8.0358402645407097</v>
      </c>
      <c r="D3" s="1">
        <v>8.2899161009430671</v>
      </c>
      <c r="E3" s="1">
        <v>1.0002905044278889</v>
      </c>
      <c r="F3" s="1">
        <v>8.0978377560575527</v>
      </c>
      <c r="G3" s="1">
        <v>1.8262722444445868E-2</v>
      </c>
      <c r="H3" s="1">
        <v>5.8607862234658654</v>
      </c>
      <c r="I3" s="1">
        <v>9.8419312468370226</v>
      </c>
    </row>
    <row r="4" spans="1:301" ht="12" customHeight="1" outlineLevel="1" x14ac:dyDescent="0.2">
      <c r="A4" s="3" t="s">
        <v>53</v>
      </c>
      <c r="B4" s="6">
        <v>3000</v>
      </c>
      <c r="C4" s="1">
        <v>0.95244604041132874</v>
      </c>
      <c r="D4" s="1">
        <v>1.001095236671834</v>
      </c>
      <c r="E4" s="1">
        <v>0.11458753413649814</v>
      </c>
      <c r="F4" s="1">
        <v>0.95931193368322154</v>
      </c>
      <c r="G4" s="7">
        <v>2.0920725751817763E-3</v>
      </c>
      <c r="H4" s="1">
        <v>0.71680123928815231</v>
      </c>
      <c r="I4" s="1">
        <v>1.1646528560862337</v>
      </c>
    </row>
    <row r="5" spans="1:301" ht="12" customHeight="1" outlineLevel="1" x14ac:dyDescent="0.2">
      <c r="A5" s="3" t="s">
        <v>17</v>
      </c>
      <c r="B5" s="6">
        <v>3000</v>
      </c>
      <c r="C5" s="1">
        <v>0.105</v>
      </c>
      <c r="D5" s="1">
        <v>0</v>
      </c>
      <c r="E5" s="1">
        <v>0.30660452613284817</v>
      </c>
      <c r="F5" s="1">
        <v>0.32403703492039299</v>
      </c>
      <c r="G5" s="7">
        <v>5.5978071732047706E-3</v>
      </c>
      <c r="H5" s="1">
        <v>0</v>
      </c>
      <c r="I5" s="1">
        <v>1</v>
      </c>
    </row>
    <row r="6" spans="1:301" ht="12" customHeight="1" outlineLevel="1" x14ac:dyDescent="0.2">
      <c r="A6" s="3" t="s">
        <v>32</v>
      </c>
      <c r="B6" s="6">
        <v>3000</v>
      </c>
      <c r="C6" s="1">
        <v>3.6983833333333291</v>
      </c>
      <c r="D6" s="1">
        <v>3.92</v>
      </c>
      <c r="E6" s="1">
        <v>0.66055971173432615</v>
      </c>
      <c r="F6" s="1">
        <v>3.7568913967090789</v>
      </c>
      <c r="G6" s="1">
        <v>1.2060115156533347E-2</v>
      </c>
      <c r="H6" s="1">
        <v>2.39</v>
      </c>
      <c r="I6" s="1">
        <v>5.16</v>
      </c>
    </row>
    <row r="7" spans="1:301" ht="12" customHeight="1" outlineLevel="1" x14ac:dyDescent="0.2">
      <c r="A7" s="3" t="s">
        <v>54</v>
      </c>
      <c r="B7" s="6">
        <v>3000</v>
      </c>
      <c r="C7" s="1">
        <v>0.35533333333333333</v>
      </c>
      <c r="D7" s="1">
        <v>0</v>
      </c>
      <c r="E7" s="1">
        <v>0.47869399223472903</v>
      </c>
      <c r="F7" s="1">
        <v>0.59609842587724837</v>
      </c>
      <c r="G7" s="7">
        <v>8.7397165896387959E-3</v>
      </c>
      <c r="H7" s="1">
        <v>0</v>
      </c>
      <c r="I7" s="1">
        <v>1</v>
      </c>
    </row>
    <row r="8" spans="1:301" ht="12" customHeight="1" outlineLevel="1" x14ac:dyDescent="0.2">
      <c r="A8" s="3" t="s">
        <v>55</v>
      </c>
      <c r="B8" s="6">
        <v>3000</v>
      </c>
      <c r="C8" s="1">
        <v>0.374</v>
      </c>
      <c r="D8" s="1">
        <v>0</v>
      </c>
      <c r="E8" s="1">
        <v>0.48394428125124617</v>
      </c>
      <c r="F8" s="1">
        <v>0.61155539405682624</v>
      </c>
      <c r="G8" s="7">
        <v>8.8355733138977318E-3</v>
      </c>
      <c r="H8" s="1">
        <v>0</v>
      </c>
      <c r="I8" s="1">
        <v>1</v>
      </c>
    </row>
    <row r="9" spans="1:301" ht="12" customHeight="1" outlineLevel="1" x14ac:dyDescent="0.2">
      <c r="A9" s="3" t="s">
        <v>56</v>
      </c>
      <c r="B9" s="6">
        <v>3000</v>
      </c>
      <c r="C9" s="1">
        <v>2.7333333333333334E-2</v>
      </c>
      <c r="D9" s="1">
        <v>0</v>
      </c>
      <c r="E9" s="1">
        <v>0.16308000261008704</v>
      </c>
      <c r="F9" s="1">
        <v>0.16532795690182994</v>
      </c>
      <c r="G9" s="7">
        <v>2.9774198702515343E-3</v>
      </c>
      <c r="H9" s="1">
        <v>0</v>
      </c>
      <c r="I9" s="1">
        <v>1</v>
      </c>
    </row>
    <row r="10" spans="1:301" ht="12" customHeight="1" outlineLevel="1" x14ac:dyDescent="0.2">
      <c r="A10" s="3" t="s">
        <v>30</v>
      </c>
      <c r="B10" s="6">
        <v>3000</v>
      </c>
      <c r="C10" s="1">
        <v>5.9933600000000116</v>
      </c>
      <c r="D10" s="1">
        <v>6.34</v>
      </c>
      <c r="E10" s="1">
        <v>1.0707145528186344</v>
      </c>
      <c r="F10" s="1">
        <v>6.0882190827860221</v>
      </c>
      <c r="G10" s="1">
        <v>1.9548483774260755E-2</v>
      </c>
      <c r="H10" s="1">
        <v>3.83</v>
      </c>
      <c r="I10" s="1">
        <v>8.2799999999999994</v>
      </c>
    </row>
    <row r="11" spans="1:301" ht="12" customHeight="1" outlineLevel="1" x14ac:dyDescent="0.2">
      <c r="A11" s="3" t="s">
        <v>57</v>
      </c>
      <c r="B11" s="6">
        <v>3000</v>
      </c>
      <c r="C11" s="1">
        <v>0.52566666666666662</v>
      </c>
      <c r="D11" s="1">
        <v>1</v>
      </c>
      <c r="E11" s="1">
        <v>0.49942403193757223</v>
      </c>
      <c r="F11" s="1">
        <v>0.72502873506273291</v>
      </c>
      <c r="G11" s="7">
        <v>9.1181936017462936E-3</v>
      </c>
      <c r="H11" s="1">
        <v>0</v>
      </c>
      <c r="I11" s="1">
        <v>1</v>
      </c>
    </row>
    <row r="12" spans="1:301" ht="12" customHeight="1" outlineLevel="1" x14ac:dyDescent="0.2">
      <c r="A12" s="3" t="s">
        <v>31</v>
      </c>
      <c r="B12" s="6">
        <v>3000</v>
      </c>
      <c r="C12" s="1">
        <v>5.9932699999999883</v>
      </c>
      <c r="D12" s="1">
        <v>6.34</v>
      </c>
      <c r="E12" s="1">
        <v>1.0633990845261136</v>
      </c>
      <c r="F12" s="1">
        <v>6.0868486071748578</v>
      </c>
      <c r="G12" s="1">
        <v>1.941492220750984E-2</v>
      </c>
      <c r="H12" s="1">
        <v>3.85</v>
      </c>
      <c r="I12" s="1">
        <v>8.1999999999999993</v>
      </c>
    </row>
    <row r="13" spans="1:301" ht="12" customHeight="1" x14ac:dyDescent="0.2">
      <c r="A13" s="11"/>
    </row>
    <row r="14" spans="1:301" ht="12" customHeight="1" x14ac:dyDescent="0.2">
      <c r="A14" s="2" t="s">
        <v>60</v>
      </c>
    </row>
    <row r="15" spans="1:301" ht="12" customHeight="1" outlineLevel="1" thickBot="1" x14ac:dyDescent="0.25">
      <c r="A15" s="4" t="s">
        <v>44</v>
      </c>
      <c r="B15" s="5" t="s">
        <v>61</v>
      </c>
    </row>
    <row r="16" spans="1:301" ht="12" customHeight="1" outlineLevel="1" thickBot="1" x14ac:dyDescent="0.25">
      <c r="A16" s="3" t="s">
        <v>41</v>
      </c>
      <c r="B16" s="9">
        <v>1</v>
      </c>
      <c r="C16" s="10" t="s">
        <v>62</v>
      </c>
    </row>
    <row r="17" spans="1:11" ht="12" customHeight="1" outlineLevel="1" thickBot="1" x14ac:dyDescent="0.25">
      <c r="A17" s="3" t="s">
        <v>53</v>
      </c>
      <c r="B17" s="1">
        <v>0.96040378694345563</v>
      </c>
      <c r="C17" s="9">
        <v>1</v>
      </c>
      <c r="D17" s="10" t="s">
        <v>63</v>
      </c>
    </row>
    <row r="18" spans="1:11" ht="12" customHeight="1" outlineLevel="1" thickBot="1" x14ac:dyDescent="0.25">
      <c r="A18" s="3" t="s">
        <v>17</v>
      </c>
      <c r="B18" s="1">
        <v>-5.7404631212677339E-2</v>
      </c>
      <c r="C18" s="1">
        <v>-9.0251895361359746E-2</v>
      </c>
      <c r="D18" s="9">
        <v>1</v>
      </c>
      <c r="E18" s="10" t="s">
        <v>64</v>
      </c>
    </row>
    <row r="19" spans="1:11" ht="12" customHeight="1" outlineLevel="1" thickBot="1" x14ac:dyDescent="0.25">
      <c r="A19" s="3" t="s">
        <v>32</v>
      </c>
      <c r="B19" s="1">
        <v>0.95486915182983934</v>
      </c>
      <c r="C19" s="1">
        <v>0.99631642189028879</v>
      </c>
      <c r="D19" s="1">
        <v>-9.1985080297490154E-2</v>
      </c>
      <c r="E19" s="9">
        <v>1</v>
      </c>
      <c r="F19" s="10" t="s">
        <v>65</v>
      </c>
    </row>
    <row r="20" spans="1:11" ht="12" customHeight="1" outlineLevel="1" thickBot="1" x14ac:dyDescent="0.25">
      <c r="A20" s="3" t="s">
        <v>54</v>
      </c>
      <c r="B20" s="1">
        <v>-0.10443060270399543</v>
      </c>
      <c r="C20" s="1">
        <v>-0.17244658509817329</v>
      </c>
      <c r="D20" s="1">
        <v>-0.25429246948787149</v>
      </c>
      <c r="E20" s="1">
        <v>-0.17537312754271106</v>
      </c>
      <c r="F20" s="9">
        <v>1</v>
      </c>
      <c r="G20" s="10" t="s">
        <v>66</v>
      </c>
    </row>
    <row r="21" spans="1:11" ht="12" customHeight="1" outlineLevel="1" thickBot="1" x14ac:dyDescent="0.25">
      <c r="A21" s="3" t="s">
        <v>55</v>
      </c>
      <c r="B21" s="1">
        <v>6.3309234452727139E-2</v>
      </c>
      <c r="C21" s="1">
        <v>6.4478002605956486E-2</v>
      </c>
      <c r="D21" s="1">
        <v>-0.26474743818527652</v>
      </c>
      <c r="E21" s="1">
        <v>6.4695661939639118E-2</v>
      </c>
      <c r="F21" s="1">
        <v>-0.57385081393160664</v>
      </c>
      <c r="G21" s="9">
        <v>1</v>
      </c>
      <c r="H21" s="10" t="s">
        <v>67</v>
      </c>
    </row>
    <row r="22" spans="1:11" ht="12" customHeight="1" outlineLevel="1" thickBot="1" x14ac:dyDescent="0.25">
      <c r="A22" s="3" t="s">
        <v>56</v>
      </c>
      <c r="B22" s="1">
        <v>-4.9651368290576592E-2</v>
      </c>
      <c r="C22" s="1">
        <v>-0.11345842907178708</v>
      </c>
      <c r="D22" s="1">
        <v>-3.7411672516875938E-2</v>
      </c>
      <c r="E22" s="1">
        <v>-0.11164158153806619</v>
      </c>
      <c r="F22" s="1">
        <v>-1.7671986037174806E-2</v>
      </c>
      <c r="G22" s="1">
        <v>6.9002819010740749E-2</v>
      </c>
      <c r="H22" s="9">
        <v>1</v>
      </c>
      <c r="I22" s="10" t="s">
        <v>68</v>
      </c>
    </row>
    <row r="23" spans="1:11" ht="12" customHeight="1" outlineLevel="1" thickBot="1" x14ac:dyDescent="0.25">
      <c r="A23" s="3" t="s">
        <v>30</v>
      </c>
      <c r="B23" s="1">
        <v>0.95819915613857198</v>
      </c>
      <c r="C23" s="1">
        <v>0.99699037613507935</v>
      </c>
      <c r="D23" s="1">
        <v>-8.9299914474806494E-2</v>
      </c>
      <c r="E23" s="1">
        <v>0.99054279810392387</v>
      </c>
      <c r="F23" s="1">
        <v>-0.17233627259515794</v>
      </c>
      <c r="G23" s="1">
        <v>6.4717727961179708E-2</v>
      </c>
      <c r="H23" s="1">
        <v>-0.11034893467030263</v>
      </c>
      <c r="I23" s="9">
        <v>1</v>
      </c>
      <c r="J23" s="10" t="s">
        <v>69</v>
      </c>
    </row>
    <row r="24" spans="1:11" ht="12" customHeight="1" outlineLevel="1" thickBot="1" x14ac:dyDescent="0.25">
      <c r="A24" s="3" t="s">
        <v>57</v>
      </c>
      <c r="B24" s="1">
        <v>-5.9634205797031666E-2</v>
      </c>
      <c r="C24" s="1">
        <v>-0.19993988418538675</v>
      </c>
      <c r="D24" s="1">
        <v>-7.0956675815074172E-2</v>
      </c>
      <c r="E24" s="1">
        <v>-0.19584266014836188</v>
      </c>
      <c r="F24" s="1">
        <v>1.7628700047665175E-2</v>
      </c>
      <c r="G24" s="1">
        <v>4.58060645565369E-2</v>
      </c>
      <c r="H24" s="1">
        <v>-0.17647276041021961</v>
      </c>
      <c r="I24" s="1">
        <v>-0.19635921516433116</v>
      </c>
      <c r="J24" s="9">
        <v>1</v>
      </c>
      <c r="K24" s="10" t="s">
        <v>70</v>
      </c>
    </row>
    <row r="25" spans="1:11" ht="12" customHeight="1" outlineLevel="1" x14ac:dyDescent="0.2">
      <c r="A25" s="3" t="s">
        <v>31</v>
      </c>
      <c r="B25" s="1">
        <v>0.95919101756486491</v>
      </c>
      <c r="C25" s="1">
        <v>0.99559709442238931</v>
      </c>
      <c r="D25" s="1">
        <v>-9.0202281384516705E-2</v>
      </c>
      <c r="E25" s="1">
        <v>0.98970628368349067</v>
      </c>
      <c r="F25" s="1">
        <v>-0.17187378303022538</v>
      </c>
      <c r="G25" s="1">
        <v>6.4865526836838147E-2</v>
      </c>
      <c r="H25" s="1">
        <v>-0.10797898918080273</v>
      </c>
      <c r="I25" s="1">
        <v>0.99774674244156347</v>
      </c>
      <c r="J25" s="1">
        <v>-0.1920581473940349</v>
      </c>
      <c r="K25" s="9">
        <v>1</v>
      </c>
    </row>
    <row r="26" spans="1:11" ht="12" customHeight="1" x14ac:dyDescent="0.2">
      <c r="A26" s="11"/>
    </row>
    <row r="27" spans="1:11" ht="12" customHeight="1" x14ac:dyDescent="0.2">
      <c r="A27" s="2" t="s">
        <v>58</v>
      </c>
      <c r="C27" s="8" t="s">
        <v>59</v>
      </c>
    </row>
    <row r="28" spans="1:11" ht="12" customHeight="1" outlineLevel="1" x14ac:dyDescent="0.2">
      <c r="A28" s="1" t="s">
        <v>71</v>
      </c>
    </row>
    <row r="29" spans="1:11" ht="12" customHeight="1" outlineLevel="1" x14ac:dyDescent="0.2"/>
    <row r="30" spans="1:11" ht="12" customHeight="1" outlineLevel="1" x14ac:dyDescent="0.2"/>
    <row r="31" spans="1:11" ht="12" customHeight="1" outlineLevel="1" x14ac:dyDescent="0.2"/>
    <row r="32" spans="1:11" ht="12" customHeight="1" outlineLevel="1" x14ac:dyDescent="0.2"/>
    <row r="33" spans="1:1" ht="12" customHeight="1" outlineLevel="1" x14ac:dyDescent="0.2"/>
    <row r="34" spans="1:1" ht="12" customHeight="1" outlineLevel="1" x14ac:dyDescent="0.2"/>
    <row r="35" spans="1:1" ht="12" customHeight="1" outlineLevel="1" x14ac:dyDescent="0.2"/>
    <row r="36" spans="1:1" ht="12" customHeight="1" outlineLevel="1" x14ac:dyDescent="0.2"/>
    <row r="37" spans="1:1" ht="12" customHeight="1" outlineLevel="1" x14ac:dyDescent="0.2"/>
    <row r="38" spans="1:1" ht="12" customHeight="1" outlineLevel="1" x14ac:dyDescent="0.2"/>
    <row r="39" spans="1:1" ht="12" customHeight="1" outlineLevel="1" x14ac:dyDescent="0.2"/>
    <row r="40" spans="1:1" ht="12" customHeight="1" outlineLevel="1" x14ac:dyDescent="0.2"/>
    <row r="41" spans="1:1" ht="12" customHeight="1" outlineLevel="1" x14ac:dyDescent="0.2"/>
    <row r="42" spans="1:1" ht="12" customHeight="1" outlineLevel="1" x14ac:dyDescent="0.2"/>
    <row r="43" spans="1:1" ht="12" customHeight="1" outlineLevel="1" x14ac:dyDescent="0.2"/>
    <row r="44" spans="1:1" ht="12" customHeight="1" outlineLevel="1" x14ac:dyDescent="0.2">
      <c r="A44" s="1" t="s">
        <v>71</v>
      </c>
    </row>
    <row r="45" spans="1:1" ht="12" customHeight="1" outlineLevel="1" x14ac:dyDescent="0.2"/>
    <row r="46" spans="1:1" ht="12" customHeight="1" outlineLevel="1" x14ac:dyDescent="0.2"/>
    <row r="47" spans="1:1" ht="12" customHeight="1" outlineLevel="1" x14ac:dyDescent="0.2"/>
    <row r="48" spans="1:1"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row r="57" spans="1:1" ht="12" customHeight="1" outlineLevel="1" x14ac:dyDescent="0.2"/>
    <row r="58" spans="1:1" ht="12" customHeight="1" outlineLevel="1" x14ac:dyDescent="0.2"/>
    <row r="59" spans="1:1" ht="12" customHeight="1" outlineLevel="1" x14ac:dyDescent="0.2"/>
    <row r="60" spans="1:1" ht="12" customHeight="1" outlineLevel="1" x14ac:dyDescent="0.2">
      <c r="A60" s="1" t="s">
        <v>71</v>
      </c>
    </row>
    <row r="61" spans="1:1" ht="12" customHeight="1" outlineLevel="1" x14ac:dyDescent="0.2"/>
    <row r="62" spans="1:1" ht="12" customHeight="1" outlineLevel="1" x14ac:dyDescent="0.2"/>
    <row r="63" spans="1:1" ht="12" customHeight="1" outlineLevel="1" x14ac:dyDescent="0.2"/>
    <row r="64" spans="1:1" ht="12" customHeight="1" outlineLevel="1" x14ac:dyDescent="0.2"/>
    <row r="65" ht="12" customHeight="1" outlineLevel="1" x14ac:dyDescent="0.2"/>
    <row r="66" ht="12" customHeight="1" outlineLevel="1" x14ac:dyDescent="0.2"/>
    <row r="67" ht="12" customHeight="1" outlineLevel="1" x14ac:dyDescent="0.2"/>
    <row r="68" ht="12" customHeight="1" outlineLevel="1" x14ac:dyDescent="0.2"/>
    <row r="69" ht="12" customHeight="1" outlineLevel="1" x14ac:dyDescent="0.2"/>
    <row r="70" ht="12" customHeight="1" outlineLevel="1" x14ac:dyDescent="0.2"/>
    <row r="71" ht="12" customHeight="1" outlineLevel="1" x14ac:dyDescent="0.2"/>
    <row r="72" ht="12" customHeight="1" outlineLevel="1" x14ac:dyDescent="0.2"/>
    <row r="73" ht="12" customHeight="1" outlineLevel="1" x14ac:dyDescent="0.2"/>
    <row r="74" ht="12" customHeight="1" outlineLevel="1" x14ac:dyDescent="0.2"/>
    <row r="75" ht="12" customHeight="1" outlineLevel="1" x14ac:dyDescent="0.2"/>
    <row r="76" ht="12" customHeight="1" outlineLevel="1" x14ac:dyDescent="0.2"/>
    <row r="77" ht="12" customHeight="1" outlineLevel="1" x14ac:dyDescent="0.2"/>
    <row r="78" ht="12" customHeight="1" outlineLevel="1" x14ac:dyDescent="0.2"/>
    <row r="79" ht="12" customHeight="1" outlineLevel="1" x14ac:dyDescent="0.2"/>
    <row r="80" ht="12" customHeight="1" outlineLevel="1" x14ac:dyDescent="0.2"/>
    <row r="81" spans="1:1" ht="12" customHeight="1" outlineLevel="1" x14ac:dyDescent="0.2"/>
    <row r="82" spans="1:1" ht="12" customHeight="1" outlineLevel="1" x14ac:dyDescent="0.2"/>
    <row r="83" spans="1:1" ht="12" customHeight="1" outlineLevel="1" x14ac:dyDescent="0.2"/>
    <row r="84" spans="1:1" ht="12" customHeight="1" outlineLevel="1" x14ac:dyDescent="0.2"/>
    <row r="85" spans="1:1" ht="12" customHeight="1" outlineLevel="1" x14ac:dyDescent="0.2"/>
    <row r="86" spans="1:1" ht="12" customHeight="1" outlineLevel="1" x14ac:dyDescent="0.2"/>
    <row r="87" spans="1:1" ht="12" customHeight="1" outlineLevel="1" x14ac:dyDescent="0.2"/>
    <row r="88" spans="1:1" ht="12" customHeight="1" outlineLevel="1" x14ac:dyDescent="0.2"/>
    <row r="89" spans="1:1" ht="12" customHeight="1" outlineLevel="1" x14ac:dyDescent="0.2"/>
    <row r="90" spans="1:1" ht="12" customHeight="1" outlineLevel="1" x14ac:dyDescent="0.2"/>
    <row r="91" spans="1:1" ht="12" customHeight="1" outlineLevel="1" x14ac:dyDescent="0.2"/>
    <row r="92" spans="1:1" ht="12" customHeight="1" outlineLevel="1" x14ac:dyDescent="0.2"/>
    <row r="93" spans="1:1" ht="12" customHeight="1" x14ac:dyDescent="0.2">
      <c r="A93" s="14"/>
    </row>
    <row r="94" spans="1:1" ht="12" customHeight="1" x14ac:dyDescent="0.2">
      <c r="A94" s="8" t="s">
        <v>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32</vt:i4>
      </vt:variant>
    </vt:vector>
  </HeadingPairs>
  <TitlesOfParts>
    <vt:vector size="42" baseType="lpstr">
      <vt:lpstr>Sheet1</vt:lpstr>
      <vt:lpstr>Descriptive Stats- large</vt:lpstr>
      <vt:lpstr>Model 1</vt:lpstr>
      <vt:lpstr>Model 2</vt:lpstr>
      <vt:lpstr>Model 3</vt:lpstr>
      <vt:lpstr>Model 4</vt:lpstr>
      <vt:lpstr>Model Summaries</vt:lpstr>
      <vt:lpstr>Sheet5</vt:lpstr>
      <vt:lpstr>Stats 1</vt:lpstr>
      <vt:lpstr>Sheet2</vt:lpstr>
      <vt:lpstr>Carat</vt:lpstr>
      <vt:lpstr>Carat_power</vt:lpstr>
      <vt:lpstr>Carat_small</vt:lpstr>
      <vt:lpstr>Clarity</vt:lpstr>
      <vt:lpstr>Color</vt:lpstr>
      <vt:lpstr>Cut</vt:lpstr>
      <vt:lpstr>D</vt:lpstr>
      <vt:lpstr>Depth</vt:lpstr>
      <vt:lpstr>Depthmm</vt:lpstr>
      <vt:lpstr>E_F</vt:lpstr>
      <vt:lpstr>G_H</vt:lpstr>
      <vt:lpstr>I_J</vt:lpstr>
      <vt:lpstr>IF_FL</vt:lpstr>
      <vt:lpstr>Large</vt:lpstr>
      <vt:lpstr>Lengthmm</vt:lpstr>
      <vt:lpstr>Price</vt:lpstr>
      <vt:lpstr>Price.Ln</vt:lpstr>
      <vt:lpstr>Price.Ln_Model_1_Predictions</vt:lpstr>
      <vt:lpstr>Price.Ln_Model_1_Residuals</vt:lpstr>
      <vt:lpstr>Price.Ln_Model_4_Predictions</vt:lpstr>
      <vt:lpstr>Price.Ln_Model_4_Residuals</vt:lpstr>
      <vt:lpstr>Price_actual_unlog</vt:lpstr>
      <vt:lpstr>Price_predicted_unlog</vt:lpstr>
      <vt:lpstr>PriceLarge</vt:lpstr>
      <vt:lpstr>PriceLarge.Ln</vt:lpstr>
      <vt:lpstr>PriceSmall</vt:lpstr>
      <vt:lpstr>SI1_SI2</vt:lpstr>
      <vt:lpstr>SizeRange</vt:lpstr>
      <vt:lpstr>Small</vt:lpstr>
      <vt:lpstr>Table</vt:lpstr>
      <vt:lpstr>VS1_VS2_VVS1_VVS2</vt:lpstr>
      <vt:lpstr>Widthmm</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Dell_Owner</cp:lastModifiedBy>
  <dcterms:created xsi:type="dcterms:W3CDTF">2018-04-18T15:04:58Z</dcterms:created>
  <dcterms:modified xsi:type="dcterms:W3CDTF">2018-05-02T16:02:01Z</dcterms:modified>
</cp:coreProperties>
</file>