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<sst xmlns="http://schemas.openxmlformats.org/spreadsheetml/2006/main" count="14" uniqueCount="13">
  <si>
    <t>Make a copy of this file</t>
  </si>
  <si>
    <t>You only need to fill in colums B and C. All the other values are calculated for you. You can compare the values of MinRTT, MaxRTT, EstimatedRTT, DevRTT, AverageRTT and Timeout Interval from this spreadsheet with the output your code is generating to make sure you are doing it right.</t>
  </si>
  <si>
    <t>Calculated values</t>
  </si>
  <si>
    <t>Packet #</t>
  </si>
  <si>
    <t>Elapsed Time
RTT</t>
  </si>
  <si>
    <t>Lost =1 if packet was lost</t>
  </si>
  <si>
    <t>Lost Count</t>
  </si>
  <si>
    <t>Estimated RTT</t>
  </si>
  <si>
    <t>Dev RTT</t>
  </si>
  <si>
    <t>MinRTT</t>
  </si>
  <si>
    <t>MaxRTT</t>
  </si>
  <si>
    <t>Average RTT</t>
  </si>
  <si>
    <t>Timeout Interval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</si>
</sst>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i/>
      <sz val="20.0"/>
      <color theme="1"/>
      <name val="Calibri"/>
    </font>
    <font>
      <i/>
      <sz val="11.0"/>
      <color rgb="FFFF0000"/>
      <name val="Calibri"/>
    </font>
    <font>
      <sz val="11.0"/>
      <color theme="1"/>
      <name val="Calibri"/>
    </font>
    <font>
      <i/>
      <sz val="11.0"/>
      <color theme="1"/>
      <name val="Calibri"/>
    </font>
    <font>
      <i/>
      <sz val="11.0"/>
      <color rgb="FFFF00FF"/>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vertical="bottom" wrapText="1"/>
    </xf>
    <xf borderId="0" fillId="0" fontId="2" numFmtId="0" xfId="0" applyAlignment="1" applyFont="1">
      <alignment horizontal="center" readingOrder="0" vertical="center"/>
    </xf>
    <xf borderId="0" fillId="0" fontId="3" numFmtId="0" xfId="0" applyAlignment="1" applyFont="1">
      <alignment vertical="bottom"/>
    </xf>
    <xf borderId="0" fillId="0" fontId="4"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shrinkToFit="0" vertical="bottom" wrapText="1"/>
    </xf>
    <xf borderId="0" fillId="0" fontId="5" numFmtId="0" xfId="0" applyAlignment="1" applyFont="1">
      <alignment readingOrder="0" vertical="bottom"/>
    </xf>
    <xf borderId="0" fillId="0" fontId="4" numFmtId="0" xfId="0" applyAlignment="1" applyFont="1">
      <alignment vertical="bottom"/>
    </xf>
    <xf borderId="0" fillId="0" fontId="5" numFmtId="0" xfId="0" applyAlignment="1" applyFont="1">
      <alignment vertical="bottom"/>
    </xf>
    <xf borderId="0" fillId="2" fontId="5" numFmtId="0" xfId="0" applyFill="1" applyFont="1"/>
    <xf borderId="0" fillId="0" fontId="4" numFmtId="0" xfId="0" applyFont="1"/>
    <xf borderId="0" fillId="0" fontId="5" numFmtId="0" xfId="0" applyFont="1"/>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46.25" customHeight="1">
      <c r="A1" s="1" t="s">
        <v>0</v>
      </c>
      <c r="B1" s="2" t="s">
        <v>1</v>
      </c>
      <c r="D1" s="3" t="s">
        <v>2</v>
      </c>
      <c r="G1" s="4"/>
    </row>
    <row r="2">
      <c r="A2" s="5" t="s">
        <v>3</v>
      </c>
      <c r="B2" s="6" t="s">
        <v>4</v>
      </c>
      <c r="C2" s="7" t="s">
        <v>5</v>
      </c>
      <c r="D2" s="8" t="s">
        <v>6</v>
      </c>
      <c r="E2" s="8" t="s">
        <v>7</v>
      </c>
      <c r="F2" s="8" t="s">
        <v>8</v>
      </c>
      <c r="G2" s="4"/>
    </row>
    <row r="3">
      <c r="A3" s="6">
        <v>1.0</v>
      </c>
      <c r="B3" s="6">
        <v>0.137805938720703</v>
      </c>
      <c r="C3" s="9"/>
      <c r="D3" s="9">
        <f t="shared" ref="D3:D4" si="1">IF(C3=1,1,0)</f>
        <v>0</v>
      </c>
      <c r="E3" s="9">
        <f>IF(C3=1,0,B3)</f>
        <v>0.1378059387</v>
      </c>
      <c r="F3" s="9">
        <f>IF(C3=1,0,B3/2)</f>
        <v>0.06890296936</v>
      </c>
      <c r="G3" s="4"/>
    </row>
    <row r="4">
      <c r="A4" s="6">
        <v>2.0</v>
      </c>
      <c r="B4" s="6">
        <v>0.142335891723632</v>
      </c>
      <c r="C4" s="6"/>
      <c r="D4" s="9">
        <f t="shared" si="1"/>
        <v>0</v>
      </c>
      <c r="E4" s="9">
        <f t="shared" ref="E4:E12" si="2">IF(C4=1,E3,(0.875*E3)+(0.125*B4))</f>
        <v>0.1383721828</v>
      </c>
      <c r="F4" s="9">
        <f t="shared" ref="F4:F12" si="3">IF(C4=1,F3,(0.75*F3)+(0.25*ABS(B4-E4)))</f>
        <v>0.05266815424</v>
      </c>
      <c r="G4" s="4"/>
    </row>
    <row r="5">
      <c r="A5" s="6">
        <v>3.0</v>
      </c>
      <c r="B5" s="6">
        <v>0.100135803222656</v>
      </c>
      <c r="C5" s="6"/>
      <c r="D5" s="9">
        <f t="shared" ref="D5:D12" si="4">IF(C5=1,D4+1,D4)</f>
        <v>0</v>
      </c>
      <c r="E5" s="9">
        <f t="shared" si="2"/>
        <v>0.1335926354</v>
      </c>
      <c r="F5" s="9">
        <f t="shared" si="3"/>
        <v>0.04786532372</v>
      </c>
      <c r="G5" s="4"/>
    </row>
    <row r="6">
      <c r="A6" s="5">
        <v>4.0</v>
      </c>
      <c r="B6" s="6">
        <v>0.0743865966796875</v>
      </c>
      <c r="C6" s="6"/>
      <c r="D6" s="9">
        <f t="shared" si="4"/>
        <v>0</v>
      </c>
      <c r="E6" s="9">
        <f t="shared" si="2"/>
        <v>0.1261918806</v>
      </c>
      <c r="F6" s="9">
        <f t="shared" si="3"/>
        <v>0.04885031376</v>
      </c>
    </row>
    <row r="7">
      <c r="A7" s="5">
        <v>5.0</v>
      </c>
      <c r="B7" s="6">
        <v>0.113964080810546</v>
      </c>
      <c r="C7" s="6"/>
      <c r="D7" s="9">
        <f t="shared" si="4"/>
        <v>0</v>
      </c>
      <c r="E7" s="9">
        <f t="shared" si="2"/>
        <v>0.1246634056</v>
      </c>
      <c r="F7" s="9">
        <f t="shared" si="3"/>
        <v>0.03931256651</v>
      </c>
    </row>
    <row r="8">
      <c r="A8" s="5">
        <v>6.0</v>
      </c>
      <c r="B8" s="6">
        <v>0.0710487365722656</v>
      </c>
      <c r="C8" s="6"/>
      <c r="D8" s="9">
        <f t="shared" si="4"/>
        <v>0</v>
      </c>
      <c r="E8" s="9">
        <f t="shared" si="2"/>
        <v>0.117961572</v>
      </c>
      <c r="F8" s="9">
        <f t="shared" si="3"/>
        <v>0.04121263373</v>
      </c>
    </row>
    <row r="9">
      <c r="A9" s="5">
        <v>7.0</v>
      </c>
      <c r="B9" s="6"/>
      <c r="C9" s="6">
        <v>1.0</v>
      </c>
      <c r="D9" s="9">
        <f t="shared" si="4"/>
        <v>1</v>
      </c>
      <c r="E9" s="9">
        <f t="shared" si="2"/>
        <v>0.117961572</v>
      </c>
      <c r="F9" s="9">
        <f t="shared" si="3"/>
        <v>0.04121263373</v>
      </c>
    </row>
    <row r="10">
      <c r="A10" s="5">
        <v>8.0</v>
      </c>
      <c r="B10" s="6"/>
      <c r="C10" s="6">
        <v>1.0</v>
      </c>
      <c r="D10" s="9">
        <f t="shared" si="4"/>
        <v>2</v>
      </c>
      <c r="E10" s="9">
        <f t="shared" si="2"/>
        <v>0.117961572</v>
      </c>
      <c r="F10" s="9">
        <f t="shared" si="3"/>
        <v>0.04121263373</v>
      </c>
    </row>
    <row r="11">
      <c r="A11" s="5">
        <v>9.0</v>
      </c>
      <c r="B11" s="6">
        <v>0.159025192260742</v>
      </c>
      <c r="C11" s="6"/>
      <c r="D11" s="9">
        <f t="shared" si="4"/>
        <v>2</v>
      </c>
      <c r="E11" s="9">
        <f t="shared" si="2"/>
        <v>0.1230945245</v>
      </c>
      <c r="F11" s="9">
        <f t="shared" si="3"/>
        <v>0.03989214224</v>
      </c>
    </row>
    <row r="12">
      <c r="A12" s="5">
        <v>10.0</v>
      </c>
      <c r="B12" s="6">
        <v>0.0932216644287109</v>
      </c>
      <c r="C12" s="6"/>
      <c r="D12" s="10">
        <f t="shared" si="4"/>
        <v>2</v>
      </c>
      <c r="E12" s="10">
        <f t="shared" si="2"/>
        <v>0.119360417</v>
      </c>
      <c r="F12" s="10">
        <f t="shared" si="3"/>
        <v>0.03645379482</v>
      </c>
    </row>
    <row r="13">
      <c r="A13" s="8" t="s">
        <v>9</v>
      </c>
      <c r="B13" s="11">
        <f>MIN(B3:B12)</f>
        <v>0.07104873657</v>
      </c>
      <c r="C13" s="3" t="s">
        <v>2</v>
      </c>
      <c r="D13" s="12"/>
      <c r="E13" s="12"/>
      <c r="F13" s="12"/>
    </row>
    <row r="14">
      <c r="A14" s="8" t="s">
        <v>10</v>
      </c>
      <c r="B14" s="13">
        <f>MAX(B3:B12)</f>
        <v>0.1590251923</v>
      </c>
      <c r="D14" s="12"/>
      <c r="E14" s="12"/>
      <c r="F14" s="12"/>
    </row>
    <row r="15">
      <c r="A15" s="8" t="s">
        <v>11</v>
      </c>
      <c r="B15" s="11">
        <f>SUM(B3:B12)/(10-D12)</f>
        <v>0.1114904881</v>
      </c>
      <c r="D15" s="12"/>
      <c r="E15" s="12"/>
      <c r="F15" s="12"/>
    </row>
    <row r="16">
      <c r="A16" s="14" t="s">
        <v>12</v>
      </c>
      <c r="B16" s="13">
        <f>E12+(4*F12)</f>
        <v>0.2651755963</v>
      </c>
      <c r="D16" s="12"/>
      <c r="E16" s="12"/>
      <c r="F16" s="12"/>
    </row>
    <row r="17">
      <c r="A17" s="12"/>
      <c r="B17" s="12"/>
      <c r="C17" s="12"/>
      <c r="D17" s="12"/>
      <c r="E17" s="12"/>
      <c r="F17" s="12"/>
    </row>
    <row r="18">
      <c r="A18" s="12"/>
      <c r="B18" s="12"/>
      <c r="C18" s="12"/>
      <c r="D18" s="12"/>
      <c r="E18" s="12"/>
      <c r="F18" s="12"/>
    </row>
    <row r="19">
      <c r="A19" s="12"/>
      <c r="B19" s="12"/>
      <c r="C19" s="12"/>
      <c r="D19" s="12"/>
      <c r="E19" s="12"/>
      <c r="F19" s="12"/>
    </row>
  </sheetData>
  <mergeCells count="3">
    <mergeCell ref="B1:C1"/>
    <mergeCell ref="D1:F1"/>
    <mergeCell ref="C13:C16"/>
  </mergeCells>
  <drawing r:id="rId1"/>
</worksheet>
</file>